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19320" windowHeight="9285" activeTab="0"/>
  </bookViews>
  <sheets>
    <sheet name="Портфель кредитів" sheetId="1" r:id="rId1"/>
    <sheet name="Група активу" sheetId="2" r:id="rId2"/>
  </sheets>
  <externalReferences>
    <externalReference r:id="rId5"/>
    <externalReference r:id="rId6"/>
  </externalReferences>
  <definedNames>
    <definedName name="_xlnm._FilterDatabase" localSheetId="0" hidden="1">'Портфель кредитів'!$A$3:$BR$43</definedName>
  </definedNames>
  <calcPr fullCalcOnLoad="1"/>
</workbook>
</file>

<file path=xl/sharedStrings.xml><?xml version="1.0" encoding="utf-8"?>
<sst xmlns="http://schemas.openxmlformats.org/spreadsheetml/2006/main" count="1437" uniqueCount="425">
  <si>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</si>
  <si>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</si>
  <si>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</si>
  <si>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</si>
  <si>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</si>
  <si>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</si>
  <si>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</si>
  <si>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</si>
  <si>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</si>
  <si>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</si>
  <si>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</si>
  <si>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</si>
  <si>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</si>
  <si>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</si>
  <si>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</si>
  <si>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</si>
  <si>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</si>
  <si>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</si>
  <si>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</si>
  <si>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</si>
  <si>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</si>
  <si>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</si>
  <si>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</si>
  <si>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</si>
  <si>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</si>
  <si>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</si>
  <si>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</si>
  <si>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</si>
  <si>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</si>
  <si>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</si>
  <si>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</si>
  <si>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</si>
  <si>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</si>
  <si>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</si>
  <si>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</si>
  <si>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</si>
  <si>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</si>
  <si>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</si>
  <si>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</si>
  <si>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</si>
  <si>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</si>
  <si>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</si>
  <si>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</si>
  <si>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</si>
  <si>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</si>
  <si>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</si>
  <si>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</si>
  <si>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</si>
  <si>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</si>
  <si>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</si>
  <si>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</si>
  <si>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>***</t>
  </si>
  <si>
    <t>1.1.</t>
  </si>
  <si>
    <t>1.2.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</si>
  <si>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</si>
  <si>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</si>
  <si>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</si>
  <si>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</si>
  <si>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</si>
  <si>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</si>
  <si>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</si>
  <si>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</si>
  <si>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</si>
  <si>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</si>
  <si>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</si>
  <si>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</si>
  <si>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</si>
  <si>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</si>
  <si>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</si>
  <si>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</si>
  <si>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</si>
  <si>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</si>
  <si>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</si>
  <si>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</si>
  <si>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</si>
  <si>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</si>
  <si>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</si>
  <si>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4.4.</t>
  </si>
  <si>
    <t>4.5.</t>
  </si>
  <si>
    <t>4.6.</t>
  </si>
  <si>
    <t>Contract ID                     (в АБС)</t>
  </si>
  <si>
    <t>Група (баланс / небаланс)</t>
  </si>
  <si>
    <t xml:space="preserve">Загальний залишок заборгованості (без пені), грн </t>
  </si>
  <si>
    <t>Місце видачі -зона АТО або Крим</t>
  </si>
  <si>
    <t>4.3.</t>
  </si>
  <si>
    <t>4.7.</t>
  </si>
  <si>
    <t>4.8.</t>
  </si>
  <si>
    <t>4.9.</t>
  </si>
  <si>
    <t>4.10.</t>
  </si>
  <si>
    <t>4.11.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</si>
  <si>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</si>
  <si>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</si>
  <si>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</si>
  <si>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</si>
  <si>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1.15.</t>
  </si>
  <si>
    <t>1.16.</t>
  </si>
  <si>
    <t>Вид застави (іпотека, авто, беззаставні, інше)</t>
  </si>
  <si>
    <t>Короткий опис застави (без ідентифікуючої боржника інформації)</t>
  </si>
  <si>
    <t>5. Претензійно-судова робота та робота з примусового стягнення заборгованості</t>
  </si>
  <si>
    <t>6. Інформація про заставу</t>
  </si>
  <si>
    <t>7. Інша інформація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</si>
  <si>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</si>
  <si>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</si>
  <si>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</si>
  <si>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</si>
  <si>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Категорія активу</t>
  </si>
  <si>
    <t>Група активу (1, 2, 3, 4)</t>
  </si>
  <si>
    <t>1. Предмет продажу для активу, віднесеного до І групи активів, складається з прав вимоги за кредитним договором.</t>
  </si>
  <si>
    <t xml:space="preserve">2. Предмет продажу для активу, віднесеного до ІІ групи активів, складають наступні майнові права (окремі або в сукупності): </t>
  </si>
  <si>
    <t xml:space="preserve">- право оскаржувати, як у судовому, так і в позасудовому порядках припинення, ліквідацію позичальників та/або майнових поручителів (поручителів), які є юридичними особами; </t>
  </si>
  <si>
    <t xml:space="preserve">- право звернення до державних органів, установ та організацій всіх форм власності в межах прав та повноважень власника майнових прав (прав вимоги); </t>
  </si>
  <si>
    <t xml:space="preserve">- право звернення до правонаступників, спадкоємців та органів місцевого самоврядування в межах прав та повноважень власника майнових прав (прав вимоги), якщо позичальником та/або майновим поручителем (поручителем) є фізична особа, в тому числі фізична особа-підприємець; </t>
  </si>
  <si>
    <t xml:space="preserve">- права кредитора за майновими правами (правами вимоги), які виникнуть в майбутньому у разі скасування реєстрації припинення/ліквідації боржників (позичальників, майнових поручителів, поручителів, які є юридичними особами); </t>
  </si>
  <si>
    <t xml:space="preserve">- право набути у власність гроші та/або майно на підставах, що пов’язані із здійсненням банком кредитних операцій, укладенням відповідних договорів та фактичною видачею грошових коштів;  </t>
  </si>
  <si>
    <t>- право отримання грошових коштів/відшкодування внаслідок порушення вимог закону при здійсненні господарської діяльності, вчинення кримінальних правопорушень;</t>
  </si>
  <si>
    <t>- інші права, що пов’язані або випливають із майнових прав (прав вимоги).</t>
  </si>
  <si>
    <t>3. Предмет продажу для активу, віднесеного до підгрупи ІІІп, складають наступні майнові права (окремі або в сукупності):</t>
  </si>
  <si>
    <t xml:space="preserve">- право звернення до державних органів, установ та організацій всіх форм власності в межах прав та повноважень власника прав вимоги, які виникли за укладеними договорами та\або на інших підставах; </t>
  </si>
  <si>
    <t xml:space="preserve">- право оскаржувати припинення прав вимоги, в тому числі право оскаржувати в судовому порядку припинення (відсутність) прав вимоги; </t>
  </si>
  <si>
    <t xml:space="preserve">- права кредитора за правами вимоги, які виникнуть в майбутньому у разі скасування рішень про їх припинення або зміну; </t>
  </si>
  <si>
    <t>- право отримання грошових коштів/відшкодування за наслідками порушення вимог закону при здійсненні господарської діяльності, вчинення кримінальних правопорушень;</t>
  </si>
  <si>
    <t xml:space="preserve">- право отримання грошових коштів/відшкодування за наслідками зміни або розірвання укладених договорів; </t>
  </si>
  <si>
    <t xml:space="preserve">      - інші права, що пов’язані або випливають із прав вимоги.</t>
  </si>
  <si>
    <t>4. Предмет продажу для активу, віднесеного до підгрупи ІІІн групи активів, складають наступні майнові права (окремі або в сукупності):</t>
  </si>
  <si>
    <t xml:space="preserve">- право оскаржувати недійсність прав вимоги, в тому числі право оскаржувати в судовому порядку недійсність прав вимоги; </t>
  </si>
  <si>
    <t xml:space="preserve">- права кредитора за правами вимоги, які виникнуть в майбутньому у разі скасування рішень про їх недійсність або зміну; </t>
  </si>
  <si>
    <t>- право отримання грошових коштів/відшкодування за наслідками недійсності/нікчемності укладених договорів;</t>
  </si>
  <si>
    <t xml:space="preserve">      - інші права, що пов’язані або випливають із прав вимоги. </t>
  </si>
  <si>
    <t>Сума платежів отриманих від боржника за І квартал 2019</t>
  </si>
  <si>
    <t>Сума платежів отриманих від боржника за ІІ квартал 2019</t>
  </si>
  <si>
    <t>Сума платежів отриманих від боржника за ІІІ квартал 2019</t>
  </si>
  <si>
    <t>Сума платежів отриманих від боржника за ІV квартал 2019</t>
  </si>
  <si>
    <t>4.12.</t>
  </si>
  <si>
    <t>4.13.</t>
  </si>
  <si>
    <t>4.14.</t>
  </si>
  <si>
    <t>4.15.</t>
  </si>
  <si>
    <t>баланс</t>
  </si>
  <si>
    <t>АТ «РОДОВІД БАНК»</t>
  </si>
  <si>
    <t>відновлювальна кредитна лінія</t>
  </si>
  <si>
    <t>на споживчі цілі</t>
  </si>
  <si>
    <t>ні</t>
  </si>
  <si>
    <t>кредит</t>
  </si>
  <si>
    <t>на купівлю квартири</t>
  </si>
  <si>
    <t>на купівлю автомобіля та сплату страхових платежів</t>
  </si>
  <si>
    <t>так</t>
  </si>
  <si>
    <t>Сума платежів отриманих від боржника за І квартал 2020</t>
  </si>
  <si>
    <t>Сума платежів отриманих від боржника за ІІ квартал 2020</t>
  </si>
  <si>
    <t>Сума платежів отриманих від боржника за ІІІ квартал 2020</t>
  </si>
  <si>
    <t>4.16.</t>
  </si>
  <si>
    <t>4.17.</t>
  </si>
  <si>
    <t>4.18.</t>
  </si>
  <si>
    <t>6.1</t>
  </si>
  <si>
    <t>5.1.</t>
  </si>
  <si>
    <t>5.2.</t>
  </si>
  <si>
    <t>5.3.</t>
  </si>
  <si>
    <t>5.4.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</si>
  <si>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</si>
  <si>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</si>
  <si>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</si>
  <si>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</si>
  <si>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</si>
  <si>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</si>
  <si>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</si>
  <si>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</si>
  <si>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</si>
  <si>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</si>
  <si>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іпотека</t>
  </si>
  <si>
    <t>Житлова нерух., квартира</t>
  </si>
  <si>
    <t>Нерух. комерційного призначення</t>
  </si>
  <si>
    <t>Житлова нерух., домоволодіння</t>
  </si>
  <si>
    <t>7.1.</t>
  </si>
  <si>
    <t>7.2.</t>
  </si>
  <si>
    <t>7.3.</t>
  </si>
  <si>
    <t>7.4.</t>
  </si>
  <si>
    <t>7.5.</t>
  </si>
  <si>
    <t>7.6.</t>
  </si>
  <si>
    <t>7.7.</t>
  </si>
  <si>
    <t>7.8.</t>
  </si>
  <si>
    <t>житлова нерухомість, квартира</t>
  </si>
  <si>
    <t>так- відстрочка сплати платежу</t>
  </si>
  <si>
    <t>_2/СКЗ-034-06.2</t>
  </si>
  <si>
    <t>_77.2/СЖ-411.07.2</t>
  </si>
  <si>
    <t>_102/ІЖ-001.07.1</t>
  </si>
  <si>
    <t>_77.2/ІЖ-038.08.1</t>
  </si>
  <si>
    <t>_77.2/СЖ-284.07.2</t>
  </si>
  <si>
    <t>_77.2/СЖ-413.07.1</t>
  </si>
  <si>
    <t>_15.3/СЖ-203.07.1</t>
  </si>
  <si>
    <t>_77.2/СЖ-102.08.2</t>
  </si>
  <si>
    <t>_41/СЖ-004.06.3</t>
  </si>
  <si>
    <t>_15.3/СЖ-043.07.2</t>
  </si>
  <si>
    <t>_37.3/СЖ-007.08.1</t>
  </si>
  <si>
    <t>_77.2/ІЖ-065.08.1</t>
  </si>
  <si>
    <t>_77.2/ІЖ-374.07.1</t>
  </si>
  <si>
    <t>_37.3/ІЖ-004.07.1</t>
  </si>
  <si>
    <t>_77.2/СЖ-089.08.3</t>
  </si>
  <si>
    <t>_276/ІЖ-001.07.1</t>
  </si>
  <si>
    <t>_PP.DEP.001/26195/03-2007</t>
  </si>
  <si>
    <t>_40.3/СЖ-003.07.1</t>
  </si>
  <si>
    <t>_40/М-037-08-1</t>
  </si>
  <si>
    <t>_60/СК-001.08.2</t>
  </si>
  <si>
    <t>_15.3/I-017.06.2</t>
  </si>
  <si>
    <t>_77.2/СЗ-014.08.2</t>
  </si>
  <si>
    <t>_86/СЖ-011.08.1</t>
  </si>
  <si>
    <t>_77.2/ІЗ-269.07.1</t>
  </si>
  <si>
    <t>_2/ІЖ-082-07.1</t>
  </si>
  <si>
    <t>_15.3/СЖ-126.07.1</t>
  </si>
  <si>
    <t>_2/СЖ-124.07.1</t>
  </si>
  <si>
    <t>_15.3/СЖ-197.07.1</t>
  </si>
  <si>
    <t>_52.1/ІЖ-017.07.1</t>
  </si>
  <si>
    <t>_22032006/8</t>
  </si>
  <si>
    <t>_40.3/ІЖ-004.07.1</t>
  </si>
  <si>
    <t>_28.4/СЖ-003.07.1</t>
  </si>
  <si>
    <t>_539/ІЖ-001.07.1</t>
  </si>
  <si>
    <t>_62/АК-00002.08.2</t>
  </si>
  <si>
    <t>_62/СК-002.08.1</t>
  </si>
  <si>
    <t>_40.3/СЖ-007.07.1</t>
  </si>
  <si>
    <t>_40/ІЖ-003.06.1</t>
  </si>
  <si>
    <t>_КРМ..VPV-21/04-2007</t>
  </si>
  <si>
    <t>_60/СЖ-001.07.1</t>
  </si>
  <si>
    <t>_35.1/ІК-158.07.1</t>
  </si>
  <si>
    <t>Невідновлювальна кредитна лінія (згідно останніх змін)</t>
  </si>
  <si>
    <t>На споживчі цілі</t>
  </si>
  <si>
    <t xml:space="preserve">м.Ужгород </t>
  </si>
  <si>
    <t xml:space="preserve">Відновлювальна кредитна лінія </t>
  </si>
  <si>
    <t>м.Київ</t>
  </si>
  <si>
    <t>купівля квартири</t>
  </si>
  <si>
    <t>Славутич</t>
  </si>
  <si>
    <t>на покращення житлових умов</t>
  </si>
  <si>
    <t>Невідновлювальна кредитна лінія - згідно останніх змін</t>
  </si>
  <si>
    <t>споживчі цілі</t>
  </si>
  <si>
    <t>м.Львів</t>
  </si>
  <si>
    <t>на купівлю об'єкта незавершеного будівництва та земельної ділянки</t>
  </si>
  <si>
    <t>на купівлю садового будинку та земельної ділянки</t>
  </si>
  <si>
    <t>Кредит</t>
  </si>
  <si>
    <t>На купівлю квартири</t>
  </si>
  <si>
    <t>Київ</t>
  </si>
  <si>
    <t>невідновлювальна кредитна лінія</t>
  </si>
  <si>
    <t>на купівлю домоволодіння</t>
  </si>
  <si>
    <t>м.Чернівці</t>
  </si>
  <si>
    <t>кредитна лінія</t>
  </si>
  <si>
    <t>для здійснення розрахунків за операціями з використанням ПК</t>
  </si>
  <si>
    <t>м.Одеса</t>
  </si>
  <si>
    <t>кредит (транші)</t>
  </si>
  <si>
    <t>кредит у вигляді кредитної лінії</t>
  </si>
  <si>
    <t>Житомир</t>
  </si>
  <si>
    <t xml:space="preserve">невідновлювальна кредитна лінія </t>
  </si>
  <si>
    <t>на купівлю земельної ділянки та інші споживчі цілі -зг.останніх змін</t>
  </si>
  <si>
    <t>м.Біла Церква</t>
  </si>
  <si>
    <t>на купівлю земельної ділянки</t>
  </si>
  <si>
    <t>м.Ужгород</t>
  </si>
  <si>
    <t>на купівлю житлового будинку з надвірними спорудами та земельною ділянкою</t>
  </si>
  <si>
    <t>м.Рівне</t>
  </si>
  <si>
    <t xml:space="preserve">відновлювальна кредитна лінія </t>
  </si>
  <si>
    <t>на купівлю дачного будинку та земельної ділянки</t>
  </si>
  <si>
    <t>на придбання житлового будинку</t>
  </si>
  <si>
    <t>Кіровоград</t>
  </si>
  <si>
    <t>м.Херсон</t>
  </si>
  <si>
    <t>не відновлювальна кредитна лінія</t>
  </si>
  <si>
    <t>м.Житомир</t>
  </si>
  <si>
    <t>на придбання нежитлової нерухомості</t>
  </si>
  <si>
    <t>м.Дніпропетровськ</t>
  </si>
  <si>
    <t>не одружений</t>
  </si>
  <si>
    <t>не одружена</t>
  </si>
  <si>
    <t>на дату отримання кредиту - неодружена</t>
  </si>
  <si>
    <t>в шлюбі не перебував</t>
  </si>
  <si>
    <t>копія</t>
  </si>
  <si>
    <t>єдиний з Кредитним Договором</t>
  </si>
  <si>
    <t>розлучений</t>
  </si>
  <si>
    <t>на момент укладення договору в шлюбі не перебувала</t>
  </si>
  <si>
    <t>розлучена</t>
  </si>
  <si>
    <t>так (заява про право власності згідно договору дарування)</t>
  </si>
  <si>
    <t>неодружений</t>
  </si>
  <si>
    <t>№б/н від 28.09.2006р. реєстровий №2610</t>
  </si>
  <si>
    <t>№б/н від 12.12.2007р. реєстровий №5150</t>
  </si>
  <si>
    <t>№б/н від 16.08.2007р. реєстровий №2485</t>
  </si>
  <si>
    <t>№б/н від 19.02.2008р. реєстровий №674</t>
  </si>
  <si>
    <t>№б/н від 06.08.2007р., реєстровий №1374</t>
  </si>
  <si>
    <t xml:space="preserve">77.2/СЖ-413.07.1і від 13.12.2007р. </t>
  </si>
  <si>
    <t>№б/н від 18.05.2007 р. реєстровий №786</t>
  </si>
  <si>
    <t>№б/н від 04.04.2008р. реєстровий №1562</t>
  </si>
  <si>
    <t>№б/н від 16.11.2006р. реєстровий №2818</t>
  </si>
  <si>
    <t>№б/н від 20.02.2007р. реєстровий №171</t>
  </si>
  <si>
    <r>
      <t xml:space="preserve">№б/н  від 08.04.2008р. </t>
    </r>
    <r>
      <rPr>
        <sz val="10"/>
        <color indexed="8"/>
        <rFont val="Times New Roman"/>
        <family val="1"/>
      </rPr>
      <t>реєстровий №467</t>
    </r>
  </si>
  <si>
    <t>№б/н від 18.03.2008р. реєстровий №1173</t>
  </si>
  <si>
    <t>№б/н від 30.10.2007р. реєстровий №2026</t>
  </si>
  <si>
    <t>№б/н від 21.06.2007 р. реєстровий №1190</t>
  </si>
  <si>
    <t>№б/н від 26.03.2008р. реєстровий №919</t>
  </si>
  <si>
    <t>276/ІЖ-001.07.1 від 06.08.2007р.</t>
  </si>
  <si>
    <t>PP.DEP.001/26195/03-2007 від 08.05.2007р. (єдиний з Кредитним Договором)</t>
  </si>
  <si>
    <t>беззаставні та інш</t>
  </si>
  <si>
    <t>№б/н від 10.07.2007р. реєстровий №2963</t>
  </si>
  <si>
    <t>№40/МЖ-037-08-1 від 07.08.2008р.</t>
  </si>
  <si>
    <t>№б/н від 21.03.2008р., реєстровий №5307</t>
  </si>
  <si>
    <t>№б/н від 31.05.2006р. реєстровий №341</t>
  </si>
  <si>
    <t>№б/н від 01.02.2008р. реєстровий №434</t>
  </si>
  <si>
    <t>№86/СЖ-011.08.2 від 16.01.2008р.</t>
  </si>
  <si>
    <t>№б/н від 25.07.2007р. реєстровий №1283</t>
  </si>
  <si>
    <t>№б/н від 29.01.2007р. реєстровий №145</t>
  </si>
  <si>
    <t>№б/н від 23.04.2007р. реєстровий №648</t>
  </si>
  <si>
    <t>2/СЖ-124.07.1 від 18.09.2007р. реєстровий №3571</t>
  </si>
  <si>
    <t>№б/н від 17.05.2007р. реєстровий №759</t>
  </si>
  <si>
    <t>52.1/ІЖ-017.07.1 від 14.08.2007р. реєстровий №3747</t>
  </si>
  <si>
    <t>№б/н від 22.03.2006р. реєстровий №598</t>
  </si>
  <si>
    <t>№б/н від 06.12.2007р. реєстровий №3390</t>
  </si>
  <si>
    <t>№б/н від 01.02.2007р. реєстровий №87</t>
  </si>
  <si>
    <t>№62/АК-00002.08.2-З від 20.03.2008р.</t>
  </si>
  <si>
    <t>Авто</t>
  </si>
  <si>
    <t>№б/н від 14.03.2008р.,реєстровий №2046</t>
  </si>
  <si>
    <t>№б/н від 05.10.2007р. реєстровий №15455</t>
  </si>
  <si>
    <t>№б/н від 21.11.2006р. реєстровий №5755</t>
  </si>
  <si>
    <t>№ДД.-16/05-2007 від 26.05.2007р.</t>
  </si>
  <si>
    <t>№б/н від 18.06.2007р. реєстровий №3043</t>
  </si>
  <si>
    <t>№б/н від 18.07.2007р., реєстраційний №1625</t>
  </si>
  <si>
    <t>Житлова нерух., домоволодіння,земельна ділянка</t>
  </si>
  <si>
    <t>Житлова нерух., домоволодіння та земельна ділянка</t>
  </si>
  <si>
    <t>Земельна ділянка, домоволодіння</t>
  </si>
  <si>
    <t>Житловий будинок та земельна ділянка</t>
  </si>
  <si>
    <t>Земельна ділянка та домоволодіння</t>
  </si>
  <si>
    <t>Земельна ділянка та  домоволодіння</t>
  </si>
  <si>
    <t>Житловий будинок</t>
  </si>
  <si>
    <t>майнові права</t>
  </si>
  <si>
    <t>Житлова нерух., квартира (іпотека поширюється на КД №40/М-037-08-1 від 07.08.2008 АТ "Родовід Банк" )</t>
  </si>
  <si>
    <t>Житлова нерух., квартира (іпотека поширюється на КД №40.3/СЖ-003.07.1 від 10.07.2007 АТ "Родовід Банк" )</t>
  </si>
  <si>
    <t>нежитлова нерух., земельна ділянка</t>
  </si>
  <si>
    <t>земельна ділянка</t>
  </si>
  <si>
    <t>Земельна ділянка</t>
  </si>
  <si>
    <t>Житлова нерухомість, квартира</t>
  </si>
  <si>
    <t>житловий будинок з земельною ділянкою</t>
  </si>
  <si>
    <t>житлова нерухомість (будинок), земельна ділянка</t>
  </si>
  <si>
    <t>Автотранспорт</t>
  </si>
  <si>
    <t>Земельна ділянка та житлова нерух., домоволодіння</t>
  </si>
  <si>
    <t xml:space="preserve">Майнові права на кошти у сумі 27500,00 гривень, що надходять щомісячно на картковий рахунок Держателя у рамках Договору №КРМ..VPV-21/04-2007 про відкриття карткового/карткових рахунку/рахунків та його/ їх обслуговування для фізичної особи </t>
  </si>
  <si>
    <t>житловий будинок, земельна ділянка</t>
  </si>
  <si>
    <t>Трикімнатна квартира загальною площею 71,1 кв.м, житлова площа 42,5 кв.м, що розташована за адресою: Київська обл., м.Славутич, Чернігівський квартал, буд.10</t>
  </si>
  <si>
    <t xml:space="preserve">Двокімнатна квартира загальною площею 49,8 кв.м, житлова площа 27,1 кв.м, що розташована за адресою: м Київ, вул Залки Мате, буд.8-А </t>
  </si>
  <si>
    <t>Двокімнатна квартира зі всіма об'єктами функціонально пов'язаними з цим нерухомим майном загальною площею 46,30 кв.м, житлова площа 28,30 кв.м, що розташована за адресою: м.Київ, вул.Микитенка Івана, буд.5</t>
  </si>
  <si>
    <t>Трикімнатна квартира загальною площею 97,30 кв.м,  житловою площею 60,10 кв.м, що  розташована  за адресою: м.Київ, вул.Княжий Затон, буд.21</t>
  </si>
  <si>
    <t>Земельна ділянка для ведення садівництва, загальною площею 0,0599 га, що розташована за адресою: м.Київ, у Харківському районі на вул.Садовій ("С/Т "Троянда") та Садовий будинок загальною площею 470,80 кв.м, що розташований за адресою: м.Київ, вул.Садова 123 в 
("С/Т "Троянда"), Осокорки.</t>
  </si>
  <si>
    <t>Двокімнатна квартира загальною площею 45,30 кв.м, житлова  площа  27,50 кв.м, що знаходиться за адресою: м.Київ, вул.Гната Юри, буд.16</t>
  </si>
  <si>
    <r>
      <t>Земельна ділянка для ведення садівництва, загальною площею 0,0603 га, що знаходиться за адресою: Київська область, Києво-Святошинський район, с. П.Борщагівка, садове товариство "Славутич" та об</t>
    </r>
    <r>
      <rPr>
        <sz val="10"/>
        <color indexed="8"/>
        <rFont val="Calibri"/>
        <family val="2"/>
      </rPr>
      <t>’</t>
    </r>
    <r>
      <rPr>
        <sz val="10"/>
        <color indexed="8"/>
        <rFont val="Times New Roman"/>
        <family val="1"/>
      </rPr>
      <t>єкт незавершенного будівництва готовністю 89%, що знаходиться за адресою:Київська область, Києво-Святошинський район, с/рада  Петропавлівсько-Борщагівська, "Славутич" садове товариство</t>
    </r>
  </si>
  <si>
    <t xml:space="preserve">Земельна ділянка під будівництво і обслуговування жилого будинку, господарських будівель і споруд загальною площею 0,0760 га, що знаходиться за адресою: Львівська обл., Жовківський р-н, с.Збиранка, вул. Лісова. та  житловий будинок, загальною площею 142,6 кв.м., житлова площа 75,5 кв.м., що знаходиться за адресою: Львівська обл., Жовківський р-н, с.Збиранка, вул. Лісова    </t>
  </si>
  <si>
    <t>Земельна ділянка для будівництва,  обслуговування жилого будинку, господарських будівель і споруд  загальною площею 0,102 га за адресою: Київська область, Києво-Святошинський  р-н., с.Петрівське, вул. 40 років Перемоги та житловий будинок загальною площею 234,0 кв.м,  житлова площа 87,2 кв.м,  господарський блок, огорожа, колодязь та замощення за адресою: Київська область, Києво-Святошинський  р-н., с.Петрівське, вул. 40 років Перемоги</t>
  </si>
  <si>
    <t>Садовий будинок житловою площею 168,40 кв.м, загальна площа 189,50 кв.м, що знаходиться за адресою:Київська обл., Бориспільський район, с/рада 
Гнідинська, "Дніпро-81" садове товариство садівницького масиву
"Вишеньки", вулиця Озерна 5 та земельна ділянка для ведення садівництва, загальною площею 0,0563 га, що знаходиться за адресою:Київська обл., Бориспільський район, с/рада Гнідинська, "Дніпро-81" садове товариство садівницького масиву
"Вишеньки", вулиця Озерна 5</t>
  </si>
  <si>
    <t>Домоволодіння загальною площею 268,80 кв.м, житлова площа 134,70 кв.м, що розташоване за адресою: Київська обл.,Макарівський район, смт.Макарів, вул.Кочубея  та земельна ділянка для будівництва та обслуговування житлового будинку та господарських споруд загальною площею 0,120 га, що розташована за адресою: Київська обл.,Макарівський район, смт.Макарів, вул.Кочубея/Жукова</t>
  </si>
  <si>
    <t>Садовий будинок загальною площею 93,20 кв. м., житловою площею 48,20 кв.м, що
розташований за адресою: Київська область, Броварський район, с/рада Княжицька,
"Облагропром" садове товариство масиву садівничих товариств "Ялинка", вул.
Садова та земельна ділянка для ведення садівництва загальною площею 0,056 га, яка стане власністю Іпотекодавця в майбутньому, що розташована за адресою: Київська область, Броварський район, с/рада Княжицька, масив садового товариства "Ялинка" (с/т "Облагропром")</t>
  </si>
  <si>
    <t>Трикімнатна квартира загальною площею 55.80 кв. м., житловою площею 40.70 кв. м., яка знаходиться за адресою: м. Київ, бул. І.Лепсе, буд. 79</t>
  </si>
  <si>
    <t>Домоволодіння загальною площею 287,70 кв.м, житловою площею 95,40 кв.м, що 
знаходиться за адресою: Київська обл., Бородянський р-н, смт
Клавдієво-Тарасове, вул. Шевченка та земельна ділянка для будівництва та обслуговування житлового будинку та господарських споруд загальною площею 0,127 га, що розташована за адресою: Київська обл., Бородянський р-н, на території смт Клавдієве, вул. Шевченка</t>
  </si>
  <si>
    <t>Житловий будинок 1970р. побудови, з господарськими будівлями, загальною площею 47,6 кв.м., житлова площа 26.40 кв.м.с земельною ділянкою на якій знаходиться будинок, що знаходиться за адресою: Чернівецька обл., Заставнівський р-н, м. Заставна, вул. Незалежності</t>
  </si>
  <si>
    <t xml:space="preserve"> Застава майнових прав на кошти, що надходять щомісячно на картковий рахунок у рамках Договору</t>
  </si>
  <si>
    <t>Двокімнатна квартира загальною площею 51,4 кв.м., житлова площа  31,2 кв.м., що розташована за адресою: Одеська область, м.Одеса, вул. ФОНТАНСЬКА ДОРОГА , буд. 9-б</t>
  </si>
  <si>
    <t>Трикімнатна квартира загальною площею 43,9 кв.м, житлова площа  30,0 кв.м, що розташована за адресою: Київська обл., м.Ірпінь, смт.Коцюбинське, вул.Пономарьова (вул.Будівельна), буд.16</t>
  </si>
  <si>
    <t>Земельна ділянка для ведення особистого селянського господарства загальною площею 0.6991 га, що розташована за адресою: Київська обл., Києво-Святошинський р-н, Петрівська сільська рада</t>
  </si>
  <si>
    <t>Житловий будинок з господарськими та побутовими будівлями та спорудами загальною площею 105,7 кв.м, житлова площа 61,3 кв.м, що знаходиться за адресою: Київська область, Білоцерківський район, м.Узин, вулиця Коханка та земельна ділянка для будівництва та обслуговування житлового будинку, господарських будівель та споруд площею 0,1003 га, що знаходиться за адресою: Київська область, Білоцерківський район, м.Узин, вулиця Коханка</t>
  </si>
  <si>
    <t>Земельна ділянка для будівництва та обслуговування житлового будинку загальною площею 0,15 га, що розташована за адресою: Київська обл.,
Бориспільський р-н, Вишенківська сільська Рада, с.Петрівське</t>
  </si>
  <si>
    <t>Домоволодіння загальною площею 416,7 кв.м, житлова площа 141,7 кв.м, яке складається з семи кімнат, що розташоване на земельній ділянці площею 0,2149 га за адресою: Закарпатська обл., Ужгородський р-н, с. Кінчеш, вул. Шевченка</t>
  </si>
  <si>
    <t>Трьохкімнатна квартира загальною площею 85,8 кв.м., житлова площа - 41,8 кв.м.,яка розташована за адресою: м. Київ, вул. Січневого Повстання (Мазепи Івана), буд. 31</t>
  </si>
  <si>
    <t>Будинок з надвірними спорудами загальною корисною площею 53,6 кв.м., житловою площею 22,8 кв.м., що розташований за адресою: Закарпатська обл., Виноградівський р-н, с.Шаланки, вул. 1-го Травня та прилегла до нього земельна ділянка площею 0,2222 га.</t>
  </si>
  <si>
    <t>Двокімнатна квартира загальною площею 52,00 кв.м, житлова  площа 30,60 кв.м, що розташована за адресою: м. Київ, вул. Вишгородська, буд. 56/2</t>
  </si>
  <si>
    <t>Земельна ділянка під будівництво і обслуговування жилого будинку, господарських будівель і споруд загальною площею 0,25 га, що знаходиться за адресою: Рівненьська обл., Рівненський р-н, с.Котів та житловий будинок з надвірними будівлями, загальною площею 54,5 кв.м., житлова площа 18,6 кв.м., що знаходиться за адресою: Рівненьська обл., Рівненський р-н, с.Котів, вул. Богдана Хмельницького</t>
  </si>
  <si>
    <t>Будинок загальною площею 291,7 кв.м, житлова площа 98,4 кв.м, що розташований на земельній ділянці  площею 0,10 га, за адресою: Закарпатська обл., м.Ужгород, вул. Висока</t>
  </si>
  <si>
    <t>Дачний будинок, що знаходиться за адресою: Одеська обл., м.Одеса, Аркадіївський провулок та земельна ділянка  для індивідуального дачного будівництва загальною площею 0.0457 га, яка знаходиться за адресою: Одеська обл., м.Одеса, Аркадіївський провулок 14</t>
  </si>
  <si>
    <t>Житловий будинок з надвірними будівлями та спорудами загальною площею 278,80 кв. м., житловою площею 142,50 кв.м та земельна ділянка для будівництва та обслуговування жилого будинку та господарських будівель, що стане власністю в майбутньому площею 0,29 га, що знаходяться за адресою: Житомирська обл., Андрушівський р-н., с. Гальчин, вул. Набережна</t>
  </si>
  <si>
    <t>Об’єкт незавершеного будівництва, житловий будинок, незавершений будівництвом, який знаходиться в  м. Кіровоград, вул. Сірка Івана та земельна ділянка загальною площею 1000 кв. м. на якій розташований об’єкт незавершеного будівництва, житловий будинок, незавершений будівництвом, який знаходиться  в  м. Кіровоград, вул. Сірка Івана</t>
  </si>
  <si>
    <t>Житловий будинок з надвірними будівлями та спорудами загальною площею 224,4 кв.м, житловою площею 174,8 кв.м за адресою: Херсонська область, Білозерський район, с.Даріївка, вул.Агропромівська та земельна ділянка, на якій знаходиться будинок, площею 1390 кв.м для будівництва та обслуговування житлового будинку, господарських будівель і споруд за адресою: Херсонська область, Білозерський район, с.Даріївка, вул.Агропромівська</t>
  </si>
  <si>
    <t>Однокімнатна квартира загальною площею 32,8 кв.м., житлова - 17,4 кв.м., що розташована за адресою: м.Одеса, вул. Новосельського</t>
  </si>
  <si>
    <t>Житловий будинок літ. "А", загальною площею - 93,8 кв.м., в тому числі житловою площею - 44,6 кв.м., до якого належать: сараї літ. "Б", "В", "Ж", баня літ. "Г", літня кухня літ. "Д", гараж літ. "Е", погріб літ. "Пг", погріб літ. "Пг1", колодязь №1, колодязь №2, огорожа №3,4, що розташований за адресою:  Житомирська обл., Житомирський р-н, с. Іванківці, пров. Кооперативний та земельна ділянка для будівництва та обслуговування жилого будинку, господарськиї будівель і споруд, площею 2500 кв.м., що розташована за адресою:  Житомирська обл., Житомирський р-н, с. Іванківці, пров. Кооперативний</t>
  </si>
  <si>
    <t>-</t>
  </si>
  <si>
    <t>202</t>
  </si>
  <si>
    <t>5800814, 5821382</t>
  </si>
  <si>
    <t>203</t>
  </si>
  <si>
    <t>201</t>
  </si>
  <si>
    <t xml:space="preserve">так </t>
  </si>
  <si>
    <t>ні* (поруки припинені зг.рішення суду)</t>
  </si>
  <si>
    <t>так - зниження процентної ставки</t>
  </si>
  <si>
    <t>так (кредитні канікули)</t>
  </si>
  <si>
    <t>так - відстрочка сплати платежу</t>
  </si>
  <si>
    <t>так - відстрочка сплати суми платежу</t>
  </si>
  <si>
    <t>так (зміна процентної ставки)</t>
  </si>
  <si>
    <t>так- збільшення ліміту кредитування, зменьшення процентної ставки</t>
  </si>
  <si>
    <t>ні* (порука припинена зг.рішення суду)</t>
  </si>
  <si>
    <t>так- зменьшення процентної ставки</t>
  </si>
  <si>
    <t>Відомості про іпотеку та заборону відчуження наявні. Відсутній запис про право власності на предмет іпотеки. Відсутній запис про право власності на предмет іпотеки</t>
  </si>
  <si>
    <t>Майно, що знаходиться в заставі підпадає під дію Закону України «Про мораторій на стягнення майна громадян України, наданого як забезпечення кредитів в іноземній валюті»</t>
  </si>
  <si>
    <t>Відсутній оригінал Кредитного договору. Проти Позичальника відкрито кримінальне провадження. Документи про право власності на земельну ділянку до Банку не надавались</t>
  </si>
  <si>
    <t>Відсутній оригінал договору іпотеки</t>
  </si>
  <si>
    <t>Відсутні оригінали Договору застави</t>
  </si>
  <si>
    <t>1.Відсутні оригінали Кредитного договору (в наявності тільки Додаткова угода від 24.09.2008р.) та Договору іпотеки. 
2. Зідно ДРРПНМ технічні параметри будинку змінились: заг.площа 179,6 кв.м, житлова площа 120,4 кв.м;
3 .Можливість стягнення заборгованості на предмет іпотеки ускладнена наявністю Закону України «Про мораторій на стягнення майна громадян України, наданого як забезпечення кредитів в іноземній валюті»</t>
  </si>
  <si>
    <t>Майно, що перебуває у заставі підпадає під дію ЗУ "Про мораторій на стягнення майна громадян України, наданого як забезпечення кредитів в іноземній валюті".</t>
  </si>
  <si>
    <t>Боржник,який є іпотекодавцем, помер 09.02.2010р.</t>
  </si>
  <si>
    <t xml:space="preserve">Дитячий клуб перебудований з недобудованого житлового будинку загальною площею 1237,4 кв.м, що розташований на земельній ділянці площею 0,1859 га за адресою: м Ужгород, вул Собранецька та земельна ділянка поділена на три земельні ділянки
</t>
  </si>
  <si>
    <t>Автомобіль марки  Mitsubishi, модель LANCER, рік випуску 2008, колір СІРИЙ, шасі (кузов, рама, коляска) JMYSTCY4A8U716046, тип ТЗ СЄДАН</t>
  </si>
  <si>
    <t>Магазин, розмір нежитлової площі 69,9 кв. м, загальна площа по наружному обміру становить 99,5 кв.м.,що розташований на земельній ділянці загальною площею 340 кв.м. за адресою: Кіровоградська обл., смт. Петрове, вул. Чапаєва</t>
  </si>
  <si>
    <t>07.07.2017*</t>
  </si>
  <si>
    <t>За ознаками площі та валюти кредиту може підпадати під дію ЗУ №1304-VII від 03.06.2014 «Про мораторій на стягнення майна громадян України, наданого як забезпечення кредитів в іноземній валюті»</t>
  </si>
  <si>
    <t xml:space="preserve">Боржник, що є іпотекодавцем, помер ( 01.12.2015р знятий з реєстраційного обліку як померлий).
За ознаками площі та валюти кредиту може підпадати під дію ЗУ №1304-VII від 03.06.2014 «Про мораторій на стягнення майна громадян України, наданого як забезпечення кредитів в іноземній валюті»                                                                                                                                                                                                                                       </t>
  </si>
  <si>
    <t>Боржник помер (зг.відповіді на запит суду:18.06.2013р.знятий з реєстраційного обліку як померлий).у Банка відсутні дані щодо відкриття спадкової справи та кола осіб, які б прийняти спадщину.
За ознаками площі та валюти кредиту може підпадати під дію ЗУ №1304-VII від 03.06.2014 «Про мораторій на стягнення майна громадян України, наданого як забезпечення кредитів в іноземній валюті»</t>
  </si>
  <si>
    <t>Підпадає під ознаки, передбачені Законом України «Про мораторій на стягнення майна громадян України, наданого як забезпечення кредитів в іноземній валюті».                                                            *Погашення відбулося за рахунок оприбуткування на баланс банку іпотечного майна.</t>
  </si>
  <si>
    <t>4</t>
  </si>
  <si>
    <t>3</t>
  </si>
  <si>
    <t>2</t>
  </si>
  <si>
    <t>21.11.2019</t>
  </si>
  <si>
    <t>3, 2</t>
  </si>
  <si>
    <t>2, 4</t>
  </si>
  <si>
    <t>06.12.2031</t>
  </si>
  <si>
    <t>14.03.2021</t>
  </si>
  <si>
    <t xml:space="preserve"> 16.11.2019</t>
  </si>
  <si>
    <t>20.03.2018</t>
  </si>
  <si>
    <t>05.10.2020</t>
  </si>
  <si>
    <t>інше</t>
  </si>
  <si>
    <t>1. Відомості щодо зем. діл. відсутні в ДЗК. 
2. За ознаками площі та валюти кредиту може підпадати під дію ЗУ №1304-VII від 03.06.2014 «Про мораторій на стягнення майна громадян України, наданого як забезпечення кредитів в іноземній валюті»</t>
  </si>
  <si>
    <t xml:space="preserve">1. Боржник, що є іпотекодавцем, помер 31.08.2010р. Згідно рішення суду Банку  було відмовлено у зверненні стягнення на предмет іпотеки  у звязку із спливом строків позовної давності. 
2. Кадастровий номер зем. діл. старого зразка,пошук в ДЗК не здійснюється </t>
  </si>
  <si>
    <t>1. Відсутній оригінал Договору іпотеки. 
2. Резолютивною частиною рішення  суду встановлено: «Відстрочити виконання рішення в частині звернення стягнення на квартиру до закінчення дії мораторію, встановленого Законом України «Про мораторій на стягнення майна громадян України, наданого як забезпечення кредитів в іноземній валюті» від 03 червня 2014 року № 1304-VII.». 
3. Відомості в Державному реєстрі іпотек -відсутні</t>
  </si>
  <si>
    <t>Відсутній оригінал договору іпотеки.
За ознаками площі та валюти кредиту може підпадати під дію ЗУ №1304-VII від 03.06.2014 «Про мораторій на стягнення майна громадян України, наданого як забезпечення кредитів в іноземній валюті»</t>
  </si>
  <si>
    <t>Картковий рахунок  закритий 31.01.2013р.</t>
  </si>
  <si>
    <t xml:space="preserve">1. Відомості про іпотеку та заборону відчуження відсутні. 
2. Відкрите кримінальне провадження проти позичальника та поручителя. 
3.Іпотечне майно є власністю 3-х осіб. 
4.Відомості щодо земельної ділянки відсутні в кадастровій карті. 
5.Відсутній оригінал договору іпотеки. </t>
  </si>
  <si>
    <t>1. Відомості в Державному реєстрі іпотек та заборон відчуження наявні. 
2. Відомості в ДЗК відсутні. 
3. Відсутній оригінал Договору іпотеки.
4. До правоохоронних органів направлено заяву Банку про вчинене кримінальне правопорушення, інформація з якої Подільським УП ГУНП в м. Києві додана в рамках досудового розслідування до КП за ст. 190 (Шахрайство), досудове розслідування триває</t>
  </si>
  <si>
    <t xml:space="preserve">Відсутній оригінал Договору іпотеки. В будинку, що переданий в  іпотеку зареєстровані неповнолітні діти, за якими визнано право користування. Визнано недійсним договір іпотеки в частині солідарної відповідальності майнового поручителя  за невиконання боржником зобов*язань за кредитним договором </t>
  </si>
  <si>
    <t>Картковий рахунок  у рамках Договору №КРМ..VPV-21/04-2007 закрито 31.01.2013р.</t>
  </si>
  <si>
    <t>1. В Державному реєстрі речових прав щодо новостворених земельних ділянок відсутні відомості про обтяження іпотекою на користь АТ РОДОВІД БАНК Земельна ділянка, відсутня в ДЗК. 
2. до Ужгородського ВП ГУНП в Закарпатській області направлено заяву про вчинене кримінальне правопорушення,  інформація з якої не додана на цей час до ЄРДР. 
3. Ухвалою апеляційного суду Закарпатської області від 07.05.2015р. залишено в силі Рішення Ужгородського місьрайонного суду від 21.01.2014 про визнання договорів поруки припиненими на підставі ст. 559 ЦК України (закінчення строку поруки).</t>
  </si>
  <si>
    <r>
      <t xml:space="preserve">1.Згідно відомостей з ДЗК наявний інший власник земельної ділянки;  
2. наявність  судового рішення  яким встановлений факт припинення поруки, але порука продовжує обліковуватись на балансі Банку)                                                                                                    </t>
    </r>
    <r>
      <rPr>
        <sz val="10"/>
        <color indexed="10"/>
        <rFont val="Times New Roman"/>
        <family val="1"/>
      </rPr>
      <t xml:space="preserve">3. Наявність судового рішення, яким відмовленно в стягненні заборгованості за кредитним договором  у звязку із спливом строків позовної давності. </t>
    </r>
  </si>
  <si>
    <t xml:space="preserve">За ознаками площі та валюти кредиту може підпадати під дію ЗУ №1304-VII від 03.06.2014 «Про мораторій на стягнення майна громадян України, наданого як забезпечення кредитів в іноземній валюті»; Постановою Київського апеляційного суду від 18.12.2018 р. у справі визнано припиненою поруку  (Банком подано касаційну скаргу до Верховного Суду; ухвалою Верховного Суду від 21.02.2019 р. відкрито касаційне провадження у справі). </t>
  </si>
  <si>
    <t>Відсутній оригінал Договору іпотеки. Наявний вирок  Ужгородського міськрайонного суду Закарпатської області від 11.06.2015р.  щодо Позичальника по ст. 191 ч.5 КК з конфіскацією майна. Арешт на іпотечне майно у кримінальному провадженні не накладався. На майно накладені  арешти у ВП.</t>
  </si>
  <si>
    <r>
      <t xml:space="preserve">Об’єкт незавершеного будівництва нежитлового будинку - кафе, літ. "А", ракушник, обкладено цеглою, загальною площею 394,5 кв.м., з відсотком готовності 80%, що знаходиться за адресою: м. Житомир, провулок Львівський та земельна ділянка для комерційного використання загальною площею 0,0397 га, що знаходиться за адресою: м. Житомир, провулок Львівський                                                                                                               </t>
    </r>
    <r>
      <rPr>
        <b/>
        <sz val="10"/>
        <color indexed="10"/>
        <rFont val="Times New Roman"/>
        <family val="1"/>
      </rPr>
      <t xml:space="preserve">Відомості про іпотеку та заборону відчуження відсутні. </t>
    </r>
  </si>
  <si>
    <t xml:space="preserve">Відомості в Державному реєстрі іпотек та реєстрі заборон відчуження наявні, але наявний запис про перенесення записів про іпотеку та обтяження банку до ДРРП на нерухоме майно. 
У той же час в ДРРП на нерухоме майно записи про іпотеку та заборону відчуження банку відсутні та наявний запис про належність предмету іпотеки іншій особі, не іпотекодавцю  (договір куп.продажу від 05.06.2013) 
</t>
  </si>
  <si>
    <r>
      <t xml:space="preserve">Нежитлові приміщення загальною площею 65.50 кв.м, реєстраційний №15196053, що знаходяться за адресою: Одеська обл., м.Одеса, вул.Пушкінська                                                                   </t>
    </r>
    <r>
      <rPr>
        <b/>
        <sz val="10"/>
        <color indexed="10"/>
        <rFont val="Times New Roman"/>
        <family val="1"/>
      </rPr>
      <t>в ДРРП на нерухоме майно записи про іпотеку та заборону відчуження банку відсутні та наявний запис про належність предмету іпотеки іншій особі</t>
    </r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</si>
</sst>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\ _₽_-;\-* #,##0.00\ _₽_-;_-* &quot;-&quot;??\ _₽_-;_-@_-"/>
    <numFmt numFmtId="181" formatCode="#,##0.00\ _₽"/>
    <numFmt numFmtId="182" formatCode="dd\.mm\.yy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53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9">
    <xf numFmtId="0" fontId="0" fillId="0" borderId="0" xfId="0" applyFont="1" applyAlignment="1">
      <alignment/>
    </xf>
    <xf numFmtId="0" fontId="25" fillId="0" borderId="0" xfId="0" applyNumberFormat="1" applyFont="1" applyFill="1" applyAlignment="1">
      <alignment horizontal="center" vertical="center" wrapText="1"/>
    </xf>
    <xf numFmtId="0" fontId="26" fillId="2" borderId="10" xfId="0" applyNumberFormat="1" applyFont="1" applyFill="1" applyBorder="1" applyAlignment="1">
      <alignment horizontal="center" vertical="center" wrapText="1"/>
    </xf>
    <xf numFmtId="4" fontId="26" fillId="2" borderId="10" xfId="0" applyNumberFormat="1" applyFont="1" applyFill="1" applyBorder="1" applyAlignment="1">
      <alignment horizontal="center" vertical="center" wrapText="1"/>
    </xf>
    <xf numFmtId="1" fontId="26" fillId="2" borderId="10" xfId="0" applyNumberFormat="1" applyFont="1" applyFill="1" applyBorder="1" applyAlignment="1">
      <alignment horizontal="center" vertical="center" wrapText="1"/>
    </xf>
    <xf numFmtId="14" fontId="26" fillId="2" borderId="1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Alignment="1">
      <alignment horizontal="center" vertical="center" wrapText="1"/>
    </xf>
    <xf numFmtId="49" fontId="25" fillId="0" borderId="0" xfId="0" applyNumberFormat="1" applyFont="1" applyFill="1" applyAlignment="1">
      <alignment horizontal="center" vertical="center" wrapText="1"/>
    </xf>
    <xf numFmtId="0" fontId="48" fillId="0" borderId="0" xfId="0" applyFont="1" applyAlignment="1">
      <alignment horizontal="justify" vertical="center"/>
    </xf>
    <xf numFmtId="0" fontId="49" fillId="0" borderId="0" xfId="0" applyFont="1" applyAlignment="1">
      <alignment horizontal="left" vertical="center" indent="2"/>
    </xf>
    <xf numFmtId="0" fontId="49" fillId="0" borderId="0" xfId="0" applyFont="1" applyAlignment="1">
      <alignment horizontal="justify" vertical="center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0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71" fontId="2" fillId="0" borderId="11" xfId="61" applyNumberFormat="1" applyFont="1" applyFill="1" applyBorder="1" applyAlignment="1">
      <alignment horizontal="center" vertical="center" wrapText="1"/>
    </xf>
    <xf numFmtId="1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71" fontId="2" fillId="0" borderId="12" xfId="61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180" fontId="49" fillId="0" borderId="12" xfId="61" applyNumberFormat="1" applyFont="1" applyFill="1" applyBorder="1" applyAlignment="1">
      <alignment horizontal="center" vertical="center" wrapText="1"/>
    </xf>
    <xf numFmtId="0" fontId="49" fillId="0" borderId="12" xfId="0" applyNumberFormat="1" applyFont="1" applyFill="1" applyBorder="1" applyAlignment="1" applyProtection="1">
      <alignment vertical="center" wrapText="1"/>
      <protection locked="0"/>
    </xf>
    <xf numFmtId="2" fontId="49" fillId="0" borderId="12" xfId="0" applyNumberFormat="1" applyFont="1" applyFill="1" applyBorder="1" applyAlignment="1">
      <alignment horizontal="right" vertical="center" wrapText="1"/>
    </xf>
    <xf numFmtId="14" fontId="49" fillId="0" borderId="12" xfId="0" applyNumberFormat="1" applyFont="1" applyFill="1" applyBorder="1" applyAlignment="1">
      <alignment horizontal="center" vertical="center" wrapText="1"/>
    </xf>
    <xf numFmtId="4" fontId="49" fillId="0" borderId="12" xfId="0" applyNumberFormat="1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180" fontId="49" fillId="0" borderId="12" xfId="61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81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9" fontId="29" fillId="4" borderId="13" xfId="0" applyNumberFormat="1" applyFont="1" applyFill="1" applyBorder="1" applyAlignment="1">
      <alignment horizontal="center" vertical="center" wrapText="1"/>
    </xf>
    <xf numFmtId="49" fontId="29" fillId="4" borderId="14" xfId="0" applyNumberFormat="1" applyFont="1" applyFill="1" applyBorder="1" applyAlignment="1">
      <alignment horizontal="center" vertical="center" wrapText="1"/>
    </xf>
    <xf numFmtId="49" fontId="29" fillId="0" borderId="14" xfId="0" applyNumberFormat="1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5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7" xfId="0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171" fontId="2" fillId="0" borderId="17" xfId="61" applyNumberFormat="1" applyFont="1" applyFill="1" applyBorder="1" applyAlignment="1">
      <alignment horizontal="center" vertical="center" wrapText="1"/>
    </xf>
    <xf numFmtId="10" fontId="2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180" fontId="49" fillId="0" borderId="17" xfId="61" applyNumberFormat="1" applyFont="1" applyFill="1" applyBorder="1" applyAlignment="1">
      <alignment horizontal="center" vertical="center" wrapText="1"/>
    </xf>
    <xf numFmtId="2" fontId="49" fillId="0" borderId="17" xfId="0" applyNumberFormat="1" applyFont="1" applyFill="1" applyBorder="1" applyAlignment="1">
      <alignment horizontal="right" vertical="center" wrapText="1"/>
    </xf>
    <xf numFmtId="14" fontId="49" fillId="0" borderId="17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14" fontId="4" fillId="0" borderId="17" xfId="0" applyNumberFormat="1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49" fillId="0" borderId="20" xfId="0" applyNumberFormat="1" applyFont="1" applyFill="1" applyBorder="1" applyAlignment="1">
      <alignment horizontal="center" vertical="center" wrapText="1"/>
    </xf>
    <xf numFmtId="0" fontId="49" fillId="0" borderId="12" xfId="0" applyNumberFormat="1" applyFont="1" applyFill="1" applyBorder="1" applyAlignment="1">
      <alignment horizontal="center" vertical="center" wrapText="1"/>
    </xf>
    <xf numFmtId="49" fontId="29" fillId="0" borderId="21" xfId="0" applyNumberFormat="1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180" fontId="49" fillId="0" borderId="11" xfId="61" applyNumberFormat="1" applyFont="1" applyFill="1" applyBorder="1" applyAlignment="1">
      <alignment horizontal="center" vertical="center" wrapText="1"/>
    </xf>
    <xf numFmtId="2" fontId="49" fillId="0" borderId="11" xfId="0" applyNumberFormat="1" applyFont="1" applyFill="1" applyBorder="1" applyAlignment="1">
      <alignment horizontal="right" vertical="center" wrapText="1"/>
    </xf>
    <xf numFmtId="14" fontId="49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81" fontId="4" fillId="0" borderId="11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vertical="center" wrapText="1"/>
    </xf>
    <xf numFmtId="0" fontId="49" fillId="0" borderId="27" xfId="0" applyFont="1" applyFill="1" applyBorder="1" applyAlignment="1">
      <alignment vertical="center" wrapText="1"/>
    </xf>
    <xf numFmtId="0" fontId="49" fillId="0" borderId="27" xfId="0" applyNumberFormat="1" applyFont="1" applyFill="1" applyBorder="1" applyAlignment="1">
      <alignment vertical="center" wrapText="1"/>
    </xf>
    <xf numFmtId="0" fontId="49" fillId="0" borderId="28" xfId="0" applyFont="1" applyFill="1" applyBorder="1" applyAlignment="1">
      <alignment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 wrapText="1"/>
    </xf>
    <xf numFmtId="2" fontId="49" fillId="0" borderId="11" xfId="0" applyNumberFormat="1" applyFont="1" applyFill="1" applyBorder="1" applyAlignment="1">
      <alignment vertical="center" wrapText="1"/>
    </xf>
    <xf numFmtId="2" fontId="49" fillId="0" borderId="12" xfId="0" applyNumberFormat="1" applyFont="1" applyFill="1" applyBorder="1" applyAlignment="1">
      <alignment vertical="center" wrapText="1"/>
    </xf>
    <xf numFmtId="2" fontId="49" fillId="0" borderId="17" xfId="0" applyNumberFormat="1" applyFont="1" applyFill="1" applyBorder="1" applyAlignment="1">
      <alignment vertical="center" wrapText="1"/>
    </xf>
    <xf numFmtId="49" fontId="29" fillId="0" borderId="29" xfId="0" applyNumberFormat="1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2" fontId="4" fillId="0" borderId="17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51" fillId="0" borderId="12" xfId="0" applyFont="1" applyFill="1" applyBorder="1" applyAlignment="1">
      <alignment horizontal="center" vertical="center"/>
    </xf>
    <xf numFmtId="14" fontId="3" fillId="0" borderId="12" xfId="0" applyNumberFormat="1" applyFont="1" applyFill="1" applyBorder="1" applyAlignment="1">
      <alignment horizontal="center" vertical="center"/>
    </xf>
    <xf numFmtId="49" fontId="4" fillId="0" borderId="12" xfId="33" applyNumberFormat="1" applyFont="1" applyFill="1" applyBorder="1" applyAlignment="1">
      <alignment horizontal="center" vertical="center" wrapText="1"/>
      <protection/>
    </xf>
    <xf numFmtId="182" fontId="4" fillId="0" borderId="12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1" fontId="29" fillId="0" borderId="3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vertical="center" wrapText="1"/>
    </xf>
    <xf numFmtId="0" fontId="51" fillId="0" borderId="27" xfId="0" applyFont="1" applyFill="1" applyBorder="1" applyAlignment="1">
      <alignment vertical="center" wrapText="1"/>
    </xf>
    <xf numFmtId="1" fontId="30" fillId="34" borderId="32" xfId="0" applyNumberFormat="1" applyFont="1" applyFill="1" applyBorder="1" applyAlignment="1">
      <alignment horizontal="center" vertical="center" wrapText="1"/>
    </xf>
    <xf numFmtId="1" fontId="30" fillId="34" borderId="33" xfId="0" applyNumberFormat="1" applyFont="1" applyFill="1" applyBorder="1" applyAlignment="1">
      <alignment horizontal="center" vertical="center" wrapText="1"/>
    </xf>
    <xf numFmtId="0" fontId="25" fillId="6" borderId="34" xfId="0" applyNumberFormat="1" applyFont="1" applyFill="1" applyBorder="1" applyAlignment="1">
      <alignment horizontal="center" vertical="center" wrapText="1"/>
    </xf>
    <xf numFmtId="0" fontId="25" fillId="6" borderId="35" xfId="0" applyNumberFormat="1" applyFont="1" applyFill="1" applyBorder="1" applyAlignment="1">
      <alignment horizontal="center" vertical="center" wrapText="1"/>
    </xf>
    <xf numFmtId="0" fontId="25" fillId="6" borderId="36" xfId="0" applyNumberFormat="1" applyFont="1" applyFill="1" applyBorder="1" applyAlignment="1">
      <alignment horizontal="center" vertical="center" wrapText="1"/>
    </xf>
    <xf numFmtId="1" fontId="30" fillId="35" borderId="32" xfId="0" applyNumberFormat="1" applyFont="1" applyFill="1" applyBorder="1" applyAlignment="1">
      <alignment horizontal="center" vertical="center" wrapText="1"/>
    </xf>
    <xf numFmtId="1" fontId="30" fillId="35" borderId="33" xfId="0" applyNumberFormat="1" applyFont="1" applyFill="1" applyBorder="1" applyAlignment="1">
      <alignment horizontal="center" vertical="center" wrapText="1"/>
    </xf>
    <xf numFmtId="0" fontId="25" fillId="10" borderId="34" xfId="0" applyNumberFormat="1" applyFont="1" applyFill="1" applyBorder="1" applyAlignment="1">
      <alignment horizontal="center" vertical="center" wrapText="1"/>
    </xf>
    <xf numFmtId="0" fontId="25" fillId="10" borderId="35" xfId="0" applyNumberFormat="1" applyFont="1" applyFill="1" applyBorder="1" applyAlignment="1">
      <alignment horizontal="center" vertical="center" wrapText="1"/>
    </xf>
    <xf numFmtId="0" fontId="25" fillId="10" borderId="36" xfId="0" applyNumberFormat="1" applyFont="1" applyFill="1" applyBorder="1" applyAlignment="1">
      <alignment horizontal="center" vertical="center" wrapText="1"/>
    </xf>
    <xf numFmtId="0" fontId="25" fillId="4" borderId="34" xfId="0" applyNumberFormat="1" applyFont="1" applyFill="1" applyBorder="1" applyAlignment="1">
      <alignment horizontal="center" vertical="center" wrapText="1"/>
    </xf>
    <xf numFmtId="0" fontId="25" fillId="4" borderId="35" xfId="0" applyNumberFormat="1" applyFont="1" applyFill="1" applyBorder="1" applyAlignment="1">
      <alignment horizontal="center" vertical="center" wrapText="1"/>
    </xf>
    <xf numFmtId="0" fontId="25" fillId="5" borderId="34" xfId="0" applyNumberFormat="1" applyFont="1" applyFill="1" applyBorder="1" applyAlignment="1">
      <alignment horizontal="center" vertical="center" wrapText="1"/>
    </xf>
    <xf numFmtId="0" fontId="25" fillId="5" borderId="35" xfId="0" applyNumberFormat="1" applyFont="1" applyFill="1" applyBorder="1" applyAlignment="1">
      <alignment horizontal="center" vertical="center" wrapText="1"/>
    </xf>
    <xf numFmtId="0" fontId="25" fillId="5" borderId="36" xfId="0" applyNumberFormat="1" applyFont="1" applyFill="1" applyBorder="1" applyAlignment="1">
      <alignment horizontal="center" vertical="center" wrapText="1"/>
    </xf>
    <xf numFmtId="0" fontId="30" fillId="7" borderId="34" xfId="0" applyNumberFormat="1" applyFont="1" applyFill="1" applyBorder="1" applyAlignment="1">
      <alignment horizontal="center" vertical="center" wrapText="1"/>
    </xf>
    <xf numFmtId="0" fontId="30" fillId="7" borderId="35" xfId="0" applyNumberFormat="1" applyFont="1" applyFill="1" applyBorder="1" applyAlignment="1">
      <alignment horizontal="center" vertical="center" wrapText="1"/>
    </xf>
    <xf numFmtId="0" fontId="30" fillId="7" borderId="36" xfId="0" applyNumberFormat="1" applyFont="1" applyFill="1" applyBorder="1" applyAlignment="1">
      <alignment horizontal="center" vertical="center" wrapText="1"/>
    </xf>
    <xf numFmtId="4" fontId="25" fillId="13" borderId="34" xfId="0" applyNumberFormat="1" applyFont="1" applyFill="1" applyBorder="1" applyAlignment="1">
      <alignment horizontal="center" vertical="center" wrapText="1"/>
    </xf>
    <xf numFmtId="4" fontId="25" fillId="13" borderId="35" xfId="0" applyNumberFormat="1" applyFont="1" applyFill="1" applyBorder="1" applyAlignment="1">
      <alignment horizontal="center" vertical="center" wrapText="1"/>
    </xf>
    <xf numFmtId="4" fontId="25" fillId="13" borderId="36" xfId="0" applyNumberFormat="1" applyFont="1" applyFill="1" applyBorder="1" applyAlignment="1">
      <alignment horizontal="center" vertical="center" wrapText="1"/>
    </xf>
    <xf numFmtId="0" fontId="25" fillId="16" borderId="34" xfId="0" applyNumberFormat="1" applyFont="1" applyFill="1" applyBorder="1" applyAlignment="1">
      <alignment horizontal="center" vertical="center" wrapText="1"/>
    </xf>
    <xf numFmtId="0" fontId="25" fillId="16" borderId="35" xfId="0" applyNumberFormat="1" applyFont="1" applyFill="1" applyBorder="1" applyAlignment="1">
      <alignment horizontal="center" vertical="center" wrapText="1"/>
    </xf>
    <xf numFmtId="0" fontId="25" fillId="16" borderId="3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Финансовый 2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nov\AppData\Local\Temp\7zO4DD3692A\&#1055;&#1086;&#1087;&#1077;&#1088;&#1077;&#1076;&#1085;&#1110;%20&#1042;&#1055;&#1040;\&#1042;&#1055;&#1040;_&#1055;&#1086;&#1087;&#1086;&#1074;&#1110;&#1095;&#1077;&#1085;&#1082;&#1086;%20&#1054;.&#1054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&#1072;&#1088;&#1090;&#1072;&#1084;&#1077;&#1085;&#1090;%20&#1091;&#1087;&#1088;&#1072;&#1074;&#1083;&#1110;&#1085;&#1085;&#1103;%20&#1072;&#1082;&#1090;&#1080;&#1074;&#1072;&#1084;&#1080;\Sales%20Dep\Khomych\PLEX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ПА"/>
      <sheetName val="ВПА_застава"/>
      <sheetName val="ВПА_порука"/>
      <sheetName val="Фото"/>
      <sheetName val="Журнал торгів"/>
      <sheetName val="ППА"/>
      <sheetName val="ППА_застава"/>
      <sheetName val="ППА_пору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tkey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43"/>
  <sheetViews>
    <sheetView tabSelected="1" zoomScale="70" zoomScaleNormal="70" zoomScalePageLayoutView="0" workbookViewId="0" topLeftCell="A1">
      <selection activeCell="A1" sqref="A1:A2"/>
    </sheetView>
  </sheetViews>
  <sheetFormatPr defaultColWidth="9.140625" defaultRowHeight="15"/>
  <cols>
    <col min="2" max="3" width="9.8515625" style="0" customWidth="1"/>
    <col min="4" max="4" width="8.140625" style="0" customWidth="1"/>
    <col min="5" max="5" width="18.57421875" style="0" customWidth="1"/>
    <col min="7" max="7" width="10.00390625" style="0" customWidth="1"/>
    <col min="8" max="8" width="11.28125" style="0" customWidth="1"/>
    <col min="9" max="9" width="11.140625" style="0" customWidth="1"/>
    <col min="10" max="10" width="9.140625" style="0" customWidth="1"/>
    <col min="11" max="11" width="14.140625" style="0" customWidth="1"/>
    <col min="12" max="18" width="9.140625" style="0" customWidth="1"/>
    <col min="19" max="19" width="13.8515625" style="0" customWidth="1"/>
    <col min="20" max="21" width="13.57421875" style="0" customWidth="1"/>
    <col min="22" max="22" width="12.140625" style="0" customWidth="1"/>
    <col min="23" max="23" width="9.421875" style="0" customWidth="1"/>
    <col min="24" max="24" width="11.140625" style="0" customWidth="1"/>
    <col min="25" max="25" width="17.28125" style="0" customWidth="1"/>
    <col min="26" max="26" width="16.7109375" style="0" customWidth="1"/>
    <col min="27" max="27" width="16.57421875" style="0" customWidth="1"/>
    <col min="28" max="28" width="13.7109375" style="0" customWidth="1"/>
    <col min="29" max="29" width="13.8515625" style="0" customWidth="1"/>
    <col min="30" max="44" width="12.7109375" style="0" customWidth="1"/>
    <col min="45" max="45" width="11.8515625" style="0" customWidth="1"/>
    <col min="46" max="46" width="10.28125" style="0" customWidth="1"/>
    <col min="47" max="47" width="8.421875" style="0" customWidth="1"/>
    <col min="48" max="48" width="31.28125" style="0" customWidth="1"/>
    <col min="49" max="49" width="14.00390625" style="0" customWidth="1"/>
    <col min="50" max="51" width="21.28125" style="0" customWidth="1"/>
    <col min="52" max="52" width="8.7109375" style="0" customWidth="1"/>
    <col min="53" max="53" width="8.421875" style="0" customWidth="1"/>
    <col min="54" max="54" width="11.28125" style="0" customWidth="1"/>
    <col min="55" max="55" width="13.00390625" style="0" customWidth="1"/>
    <col min="56" max="56" width="77.421875" style="0" customWidth="1"/>
    <col min="57" max="57" width="13.8515625" style="0" customWidth="1"/>
    <col min="58" max="58" width="13.28125" style="0" customWidth="1"/>
    <col min="59" max="59" width="13.421875" style="0" customWidth="1"/>
    <col min="60" max="60" width="13.140625" style="0" customWidth="1"/>
    <col min="61" max="61" width="8.7109375" style="0" customWidth="1"/>
    <col min="62" max="62" width="11.7109375" style="0" customWidth="1"/>
    <col min="63" max="63" width="15.8515625" style="0" customWidth="1"/>
    <col min="64" max="64" width="8.28125" style="0" customWidth="1"/>
    <col min="65" max="65" width="10.28125" style="0" customWidth="1"/>
    <col min="66" max="66" width="11.8515625" style="0" bestFit="1" customWidth="1"/>
    <col min="67" max="67" width="8.7109375" style="0" bestFit="1" customWidth="1"/>
    <col min="69" max="69" width="13.28125" style="0" bestFit="1" customWidth="1"/>
    <col min="70" max="70" width="51.7109375" style="0" customWidth="1"/>
  </cols>
  <sheetData>
    <row r="1" spans="1:70" s="1" customFormat="1" ht="15.75" thickBot="1">
      <c r="A1" s="105" t="s">
        <v>80</v>
      </c>
      <c r="B1" s="105" t="s">
        <v>81</v>
      </c>
      <c r="C1" s="105" t="s">
        <v>105</v>
      </c>
      <c r="D1" s="110" t="s">
        <v>106</v>
      </c>
      <c r="E1" s="120" t="s">
        <v>0</v>
      </c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2"/>
      <c r="S1" s="123" t="s">
        <v>1</v>
      </c>
      <c r="T1" s="124"/>
      <c r="U1" s="124"/>
      <c r="V1" s="124"/>
      <c r="W1" s="124"/>
      <c r="X1" s="125"/>
      <c r="Y1" s="126" t="s">
        <v>2</v>
      </c>
      <c r="Z1" s="127"/>
      <c r="AA1" s="127"/>
      <c r="AB1" s="127"/>
      <c r="AC1" s="128"/>
      <c r="AD1" s="107" t="s">
        <v>3</v>
      </c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9"/>
      <c r="AV1" s="112" t="s">
        <v>98</v>
      </c>
      <c r="AW1" s="113"/>
      <c r="AX1" s="113"/>
      <c r="AY1" s="114"/>
      <c r="AZ1" s="115" t="s">
        <v>99</v>
      </c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7" t="s">
        <v>100</v>
      </c>
      <c r="BL1" s="118"/>
      <c r="BM1" s="118"/>
      <c r="BN1" s="118"/>
      <c r="BO1" s="118"/>
      <c r="BP1" s="118"/>
      <c r="BQ1" s="118"/>
      <c r="BR1" s="119"/>
    </row>
    <row r="2" spans="1:70" s="6" customFormat="1" ht="77.25" thickBot="1">
      <c r="A2" s="106"/>
      <c r="B2" s="106"/>
      <c r="C2" s="106"/>
      <c r="D2" s="111"/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83</v>
      </c>
      <c r="R2" s="2" t="s">
        <v>16</v>
      </c>
      <c r="S2" s="3" t="s">
        <v>82</v>
      </c>
      <c r="T2" s="3" t="s">
        <v>17</v>
      </c>
      <c r="U2" s="3" t="s">
        <v>18</v>
      </c>
      <c r="V2" s="3" t="s">
        <v>19</v>
      </c>
      <c r="W2" s="3" t="s">
        <v>20</v>
      </c>
      <c r="X2" s="3" t="s">
        <v>21</v>
      </c>
      <c r="Y2" s="2" t="s">
        <v>22</v>
      </c>
      <c r="Z2" s="2" t="s">
        <v>23</v>
      </c>
      <c r="AA2" s="2" t="s">
        <v>24</v>
      </c>
      <c r="AB2" s="2" t="s">
        <v>25</v>
      </c>
      <c r="AC2" s="2" t="s">
        <v>26</v>
      </c>
      <c r="AD2" s="2" t="s">
        <v>90</v>
      </c>
      <c r="AE2" s="2" t="s">
        <v>91</v>
      </c>
      <c r="AF2" s="2" t="s">
        <v>92</v>
      </c>
      <c r="AG2" s="2" t="s">
        <v>93</v>
      </c>
      <c r="AH2" s="2" t="s">
        <v>101</v>
      </c>
      <c r="AI2" s="2" t="s">
        <v>102</v>
      </c>
      <c r="AJ2" s="2" t="s">
        <v>103</v>
      </c>
      <c r="AK2" s="2" t="s">
        <v>104</v>
      </c>
      <c r="AL2" s="2" t="s">
        <v>128</v>
      </c>
      <c r="AM2" s="2" t="s">
        <v>129</v>
      </c>
      <c r="AN2" s="2" t="s">
        <v>130</v>
      </c>
      <c r="AO2" s="2" t="s">
        <v>131</v>
      </c>
      <c r="AP2" s="2" t="s">
        <v>145</v>
      </c>
      <c r="AQ2" s="2" t="s">
        <v>146</v>
      </c>
      <c r="AR2" s="2" t="s">
        <v>147</v>
      </c>
      <c r="AS2" s="2" t="s">
        <v>27</v>
      </c>
      <c r="AT2" s="2" t="s">
        <v>28</v>
      </c>
      <c r="AU2" s="4" t="s">
        <v>29</v>
      </c>
      <c r="AV2" s="4" t="s">
        <v>30</v>
      </c>
      <c r="AW2" s="5" t="s">
        <v>31</v>
      </c>
      <c r="AX2" s="2" t="s">
        <v>32</v>
      </c>
      <c r="AY2" s="2" t="s">
        <v>33</v>
      </c>
      <c r="AZ2" s="2" t="s">
        <v>34</v>
      </c>
      <c r="BA2" s="2" t="s">
        <v>35</v>
      </c>
      <c r="BB2" s="2" t="s">
        <v>96</v>
      </c>
      <c r="BC2" s="2" t="s">
        <v>36</v>
      </c>
      <c r="BD2" s="2" t="s">
        <v>97</v>
      </c>
      <c r="BE2" s="2" t="s">
        <v>37</v>
      </c>
      <c r="BF2" s="2" t="s">
        <v>38</v>
      </c>
      <c r="BG2" s="2" t="s">
        <v>39</v>
      </c>
      <c r="BH2" s="2" t="s">
        <v>40</v>
      </c>
      <c r="BI2" s="2" t="s">
        <v>41</v>
      </c>
      <c r="BJ2" s="2" t="s">
        <v>42</v>
      </c>
      <c r="BK2" s="2" t="s">
        <v>43</v>
      </c>
      <c r="BL2" s="2" t="s">
        <v>44</v>
      </c>
      <c r="BM2" s="2" t="s">
        <v>45</v>
      </c>
      <c r="BN2" s="2" t="s">
        <v>46</v>
      </c>
      <c r="BO2" s="2" t="s">
        <v>47</v>
      </c>
      <c r="BP2" s="2" t="s">
        <v>48</v>
      </c>
      <c r="BQ2" s="2" t="s">
        <v>49</v>
      </c>
      <c r="BR2" s="2" t="s">
        <v>50</v>
      </c>
    </row>
    <row r="3" spans="1:70" s="7" customFormat="1" ht="15.75" thickBot="1">
      <c r="A3" s="37" t="s">
        <v>51</v>
      </c>
      <c r="B3" s="38" t="s">
        <v>51</v>
      </c>
      <c r="C3" s="38" t="s">
        <v>51</v>
      </c>
      <c r="D3" s="38" t="s">
        <v>51</v>
      </c>
      <c r="E3" s="39" t="s">
        <v>52</v>
      </c>
      <c r="F3" s="39" t="s">
        <v>53</v>
      </c>
      <c r="G3" s="39" t="s">
        <v>54</v>
      </c>
      <c r="H3" s="39" t="s">
        <v>55</v>
      </c>
      <c r="I3" s="39" t="s">
        <v>56</v>
      </c>
      <c r="J3" s="39" t="s">
        <v>57</v>
      </c>
      <c r="K3" s="39" t="s">
        <v>58</v>
      </c>
      <c r="L3" s="39" t="s">
        <v>59</v>
      </c>
      <c r="M3" s="39" t="s">
        <v>60</v>
      </c>
      <c r="N3" s="39" t="s">
        <v>61</v>
      </c>
      <c r="O3" s="39" t="s">
        <v>62</v>
      </c>
      <c r="P3" s="39" t="s">
        <v>63</v>
      </c>
      <c r="Q3" s="39" t="s">
        <v>94</v>
      </c>
      <c r="R3" s="39" t="s">
        <v>95</v>
      </c>
      <c r="S3" s="39" t="s">
        <v>64</v>
      </c>
      <c r="T3" s="39" t="s">
        <v>65</v>
      </c>
      <c r="U3" s="39" t="s">
        <v>66</v>
      </c>
      <c r="V3" s="39" t="s">
        <v>67</v>
      </c>
      <c r="W3" s="39" t="s">
        <v>68</v>
      </c>
      <c r="X3" s="39" t="s">
        <v>69</v>
      </c>
      <c r="Y3" s="39" t="s">
        <v>70</v>
      </c>
      <c r="Z3" s="39" t="s">
        <v>71</v>
      </c>
      <c r="AA3" s="39" t="s">
        <v>72</v>
      </c>
      <c r="AB3" s="39" t="s">
        <v>73</v>
      </c>
      <c r="AC3" s="39" t="s">
        <v>74</v>
      </c>
      <c r="AD3" s="39" t="s">
        <v>75</v>
      </c>
      <c r="AE3" s="39" t="s">
        <v>76</v>
      </c>
      <c r="AF3" s="39" t="s">
        <v>84</v>
      </c>
      <c r="AG3" s="39" t="s">
        <v>77</v>
      </c>
      <c r="AH3" s="39" t="s">
        <v>78</v>
      </c>
      <c r="AI3" s="39" t="s">
        <v>79</v>
      </c>
      <c r="AJ3" s="39" t="s">
        <v>85</v>
      </c>
      <c r="AK3" s="39" t="s">
        <v>86</v>
      </c>
      <c r="AL3" s="39" t="s">
        <v>87</v>
      </c>
      <c r="AM3" s="39" t="s">
        <v>88</v>
      </c>
      <c r="AN3" s="39" t="s">
        <v>89</v>
      </c>
      <c r="AO3" s="39" t="s">
        <v>132</v>
      </c>
      <c r="AP3" s="39" t="s">
        <v>133</v>
      </c>
      <c r="AQ3" s="39" t="s">
        <v>134</v>
      </c>
      <c r="AR3" s="85" t="s">
        <v>135</v>
      </c>
      <c r="AS3" s="39" t="s">
        <v>148</v>
      </c>
      <c r="AT3" s="39" t="s">
        <v>149</v>
      </c>
      <c r="AU3" s="39" t="s">
        <v>150</v>
      </c>
      <c r="AV3" s="99" t="s">
        <v>152</v>
      </c>
      <c r="AW3" s="99" t="s">
        <v>153</v>
      </c>
      <c r="AX3" s="39" t="s">
        <v>154</v>
      </c>
      <c r="AY3" s="39" t="s">
        <v>155</v>
      </c>
      <c r="AZ3" s="39" t="s">
        <v>151</v>
      </c>
      <c r="BA3" s="39" t="s">
        <v>156</v>
      </c>
      <c r="BB3" s="39" t="s">
        <v>157</v>
      </c>
      <c r="BC3" s="39" t="s">
        <v>158</v>
      </c>
      <c r="BD3" s="39" t="s">
        <v>159</v>
      </c>
      <c r="BE3" s="39" t="s">
        <v>160</v>
      </c>
      <c r="BF3" s="39" t="s">
        <v>161</v>
      </c>
      <c r="BG3" s="39" t="s">
        <v>162</v>
      </c>
      <c r="BH3" s="39" t="s">
        <v>163</v>
      </c>
      <c r="BI3" s="39" t="s">
        <v>164</v>
      </c>
      <c r="BJ3" s="39" t="s">
        <v>165</v>
      </c>
      <c r="BK3" s="39" t="s">
        <v>170</v>
      </c>
      <c r="BL3" s="39" t="s">
        <v>171</v>
      </c>
      <c r="BM3" s="39" t="s">
        <v>172</v>
      </c>
      <c r="BN3" s="39" t="s">
        <v>173</v>
      </c>
      <c r="BO3" s="39" t="s">
        <v>174</v>
      </c>
      <c r="BP3" s="39" t="s">
        <v>175</v>
      </c>
      <c r="BQ3" s="39" t="s">
        <v>176</v>
      </c>
      <c r="BR3" s="62" t="s">
        <v>177</v>
      </c>
    </row>
    <row r="4" spans="1:70" ht="95.25" customHeight="1">
      <c r="A4" s="63">
        <v>5929422</v>
      </c>
      <c r="B4" s="64" t="s">
        <v>136</v>
      </c>
      <c r="C4" s="64" t="s">
        <v>367</v>
      </c>
      <c r="D4" s="64">
        <v>1</v>
      </c>
      <c r="E4" s="12" t="s">
        <v>137</v>
      </c>
      <c r="F4" s="11">
        <v>321712</v>
      </c>
      <c r="G4" s="18" t="s">
        <v>180</v>
      </c>
      <c r="H4" s="19">
        <v>38988</v>
      </c>
      <c r="I4" s="19">
        <v>40814</v>
      </c>
      <c r="J4" s="18">
        <v>840</v>
      </c>
      <c r="K4" s="20">
        <v>800000</v>
      </c>
      <c r="L4" s="21">
        <v>0.14</v>
      </c>
      <c r="M4" s="21">
        <v>0</v>
      </c>
      <c r="N4" s="15" t="s">
        <v>220</v>
      </c>
      <c r="O4" s="15" t="s">
        <v>221</v>
      </c>
      <c r="P4" s="15" t="s">
        <v>222</v>
      </c>
      <c r="Q4" s="64" t="s">
        <v>140</v>
      </c>
      <c r="R4" s="64" t="s">
        <v>140</v>
      </c>
      <c r="S4" s="65">
        <v>20294751.62</v>
      </c>
      <c r="T4" s="65">
        <v>15371497.12</v>
      </c>
      <c r="U4" s="65">
        <v>4923254.5</v>
      </c>
      <c r="V4" s="65">
        <v>0</v>
      </c>
      <c r="W4" s="90">
        <v>0</v>
      </c>
      <c r="X4" s="87">
        <f>ROUND(IF(J4=840,S4/27.6913,IF(J4=978,S4/32.547,IF(J4=980,S4,""))),2)</f>
        <v>732892.7</v>
      </c>
      <c r="Y4" s="64" t="s">
        <v>144</v>
      </c>
      <c r="Z4" s="64" t="s">
        <v>144</v>
      </c>
      <c r="AA4" s="64" t="s">
        <v>144</v>
      </c>
      <c r="AB4" s="64" t="s">
        <v>261</v>
      </c>
      <c r="AC4" s="64" t="s">
        <v>140</v>
      </c>
      <c r="AD4" s="66">
        <v>0</v>
      </c>
      <c r="AE4" s="66">
        <v>0</v>
      </c>
      <c r="AF4" s="66">
        <v>0</v>
      </c>
      <c r="AG4" s="66">
        <v>0</v>
      </c>
      <c r="AH4" s="66">
        <v>0</v>
      </c>
      <c r="AI4" s="66">
        <v>0</v>
      </c>
      <c r="AJ4" s="66">
        <v>0</v>
      </c>
      <c r="AK4" s="66">
        <v>0</v>
      </c>
      <c r="AL4" s="66">
        <v>0</v>
      </c>
      <c r="AM4" s="66">
        <v>0</v>
      </c>
      <c r="AN4" s="66">
        <v>0</v>
      </c>
      <c r="AO4" s="66">
        <v>0</v>
      </c>
      <c r="AP4" s="66">
        <v>0</v>
      </c>
      <c r="AQ4" s="66">
        <v>0</v>
      </c>
      <c r="AR4" s="66"/>
      <c r="AS4" s="67">
        <v>40072</v>
      </c>
      <c r="AT4" s="82">
        <v>16008.4</v>
      </c>
      <c r="AU4" s="64">
        <v>4037</v>
      </c>
      <c r="AV4" s="98" t="s">
        <v>401</v>
      </c>
      <c r="AW4" s="31">
        <v>41910</v>
      </c>
      <c r="AX4" s="11" t="s">
        <v>140</v>
      </c>
      <c r="AY4" s="11" t="s">
        <v>140</v>
      </c>
      <c r="AZ4" s="64" t="s">
        <v>144</v>
      </c>
      <c r="BA4" s="68" t="s">
        <v>272</v>
      </c>
      <c r="BB4" s="64" t="s">
        <v>166</v>
      </c>
      <c r="BC4" s="68" t="s">
        <v>168</v>
      </c>
      <c r="BD4" s="81" t="s">
        <v>389</v>
      </c>
      <c r="BE4" s="69">
        <v>12056000</v>
      </c>
      <c r="BF4" s="69">
        <v>5956625.1</v>
      </c>
      <c r="BG4" s="70">
        <v>41912</v>
      </c>
      <c r="BH4" s="70">
        <v>42832</v>
      </c>
      <c r="BI4" s="64" t="s">
        <v>140</v>
      </c>
      <c r="BJ4" s="71" t="s">
        <v>140</v>
      </c>
      <c r="BK4" s="72" t="s">
        <v>144</v>
      </c>
      <c r="BL4" s="72" t="s">
        <v>140</v>
      </c>
      <c r="BM4" s="72" t="s">
        <v>140</v>
      </c>
      <c r="BN4" s="73" t="s">
        <v>144</v>
      </c>
      <c r="BO4" s="68" t="s">
        <v>372</v>
      </c>
      <c r="BP4" s="72" t="s">
        <v>140</v>
      </c>
      <c r="BQ4" s="72" t="s">
        <v>140</v>
      </c>
      <c r="BR4" s="76" t="s">
        <v>418</v>
      </c>
    </row>
    <row r="5" spans="1:70" ht="102.75" customHeight="1">
      <c r="A5" s="40">
        <v>5802784</v>
      </c>
      <c r="B5" s="25" t="s">
        <v>136</v>
      </c>
      <c r="C5" s="25" t="s">
        <v>367</v>
      </c>
      <c r="D5" s="25">
        <v>1</v>
      </c>
      <c r="E5" s="14" t="s">
        <v>137</v>
      </c>
      <c r="F5" s="13">
        <v>321712</v>
      </c>
      <c r="G5" s="22" t="s">
        <v>181</v>
      </c>
      <c r="H5" s="23">
        <v>39428</v>
      </c>
      <c r="I5" s="23">
        <v>40524</v>
      </c>
      <c r="J5" s="22">
        <v>840</v>
      </c>
      <c r="K5" s="24">
        <v>290000</v>
      </c>
      <c r="L5" s="17">
        <v>0.17</v>
      </c>
      <c r="M5" s="17">
        <v>0</v>
      </c>
      <c r="N5" s="16" t="s">
        <v>223</v>
      </c>
      <c r="O5" s="16" t="s">
        <v>221</v>
      </c>
      <c r="P5" s="16" t="s">
        <v>224</v>
      </c>
      <c r="Q5" s="25" t="s">
        <v>140</v>
      </c>
      <c r="R5" s="25" t="s">
        <v>140</v>
      </c>
      <c r="S5" s="26">
        <v>8388915.13</v>
      </c>
      <c r="T5" s="26">
        <v>8030477</v>
      </c>
      <c r="U5" s="26">
        <v>358438.13</v>
      </c>
      <c r="V5" s="26">
        <v>0</v>
      </c>
      <c r="W5" s="91">
        <v>0</v>
      </c>
      <c r="X5" s="88">
        <f aca="true" t="shared" si="0" ref="X5:X43">ROUND(IF(J5=840,S5/27.6913,IF(J5=978,S5/32.547,IF(J5=980,S5,""))),2)</f>
        <v>302944.07</v>
      </c>
      <c r="Y5" s="25" t="s">
        <v>144</v>
      </c>
      <c r="Z5" s="25" t="s">
        <v>144</v>
      </c>
      <c r="AA5" s="25" t="s">
        <v>144</v>
      </c>
      <c r="AB5" s="25" t="s">
        <v>140</v>
      </c>
      <c r="AC5" s="25" t="s">
        <v>144</v>
      </c>
      <c r="AD5" s="28">
        <v>0</v>
      </c>
      <c r="AE5" s="28">
        <v>0</v>
      </c>
      <c r="AF5" s="28">
        <v>0</v>
      </c>
      <c r="AG5" s="28">
        <v>0</v>
      </c>
      <c r="AH5" s="28">
        <v>0</v>
      </c>
      <c r="AI5" s="28">
        <v>0</v>
      </c>
      <c r="AJ5" s="28">
        <v>0</v>
      </c>
      <c r="AK5" s="28">
        <v>0</v>
      </c>
      <c r="AL5" s="28">
        <v>0</v>
      </c>
      <c r="AM5" s="28">
        <v>0</v>
      </c>
      <c r="AN5" s="28">
        <v>0</v>
      </c>
      <c r="AO5" s="28">
        <v>0</v>
      </c>
      <c r="AP5" s="28">
        <v>0</v>
      </c>
      <c r="AQ5" s="28">
        <v>0</v>
      </c>
      <c r="AR5" s="28"/>
      <c r="AS5" s="29">
        <v>39758</v>
      </c>
      <c r="AT5" s="83">
        <v>23113.01</v>
      </c>
      <c r="AU5" s="25">
        <v>4218</v>
      </c>
      <c r="AV5" s="33" t="s">
        <v>408</v>
      </c>
      <c r="AW5" s="31">
        <v>41620</v>
      </c>
      <c r="AX5" s="13" t="s">
        <v>140</v>
      </c>
      <c r="AY5" s="13" t="s">
        <v>140</v>
      </c>
      <c r="AZ5" s="25" t="s">
        <v>144</v>
      </c>
      <c r="BA5" s="33" t="s">
        <v>273</v>
      </c>
      <c r="BB5" s="25" t="s">
        <v>166</v>
      </c>
      <c r="BC5" s="33" t="s">
        <v>313</v>
      </c>
      <c r="BD5" s="80" t="s">
        <v>343</v>
      </c>
      <c r="BE5" s="34">
        <v>1899996.85</v>
      </c>
      <c r="BF5" s="34">
        <v>1234614.29</v>
      </c>
      <c r="BG5" s="31">
        <v>40856</v>
      </c>
      <c r="BH5" s="31">
        <v>42885</v>
      </c>
      <c r="BI5" s="25" t="s">
        <v>140</v>
      </c>
      <c r="BJ5" s="56" t="s">
        <v>140</v>
      </c>
      <c r="BK5" s="36" t="s">
        <v>144</v>
      </c>
      <c r="BL5" s="36" t="s">
        <v>140</v>
      </c>
      <c r="BM5" s="36" t="s">
        <v>140</v>
      </c>
      <c r="BN5" s="58" t="s">
        <v>140</v>
      </c>
      <c r="BO5" s="33" t="s">
        <v>144</v>
      </c>
      <c r="BP5" s="36" t="s">
        <v>140</v>
      </c>
      <c r="BQ5" s="36" t="s">
        <v>140</v>
      </c>
      <c r="BR5" s="77" t="s">
        <v>419</v>
      </c>
    </row>
    <row r="6" spans="1:70" ht="95.25" customHeight="1">
      <c r="A6" s="40">
        <v>5780392</v>
      </c>
      <c r="B6" s="25" t="s">
        <v>136</v>
      </c>
      <c r="C6" s="25" t="s">
        <v>367</v>
      </c>
      <c r="D6" s="25">
        <v>1</v>
      </c>
      <c r="E6" s="14" t="s">
        <v>137</v>
      </c>
      <c r="F6" s="13">
        <v>321712</v>
      </c>
      <c r="G6" s="22" t="s">
        <v>182</v>
      </c>
      <c r="H6" s="23">
        <v>39310</v>
      </c>
      <c r="I6" s="23">
        <v>44424</v>
      </c>
      <c r="J6" s="22">
        <v>840</v>
      </c>
      <c r="K6" s="24">
        <v>35335</v>
      </c>
      <c r="L6" s="17">
        <v>0.17</v>
      </c>
      <c r="M6" s="17">
        <v>0</v>
      </c>
      <c r="N6" s="16" t="s">
        <v>141</v>
      </c>
      <c r="O6" s="16" t="s">
        <v>225</v>
      </c>
      <c r="P6" s="16" t="s">
        <v>226</v>
      </c>
      <c r="Q6" s="25" t="s">
        <v>140</v>
      </c>
      <c r="R6" s="25" t="s">
        <v>140</v>
      </c>
      <c r="S6" s="26">
        <v>2190150.89</v>
      </c>
      <c r="T6" s="26">
        <v>891017.98</v>
      </c>
      <c r="U6" s="26">
        <v>1299132.91</v>
      </c>
      <c r="V6" s="26">
        <v>0</v>
      </c>
      <c r="W6" s="91">
        <v>0</v>
      </c>
      <c r="X6" s="88">
        <f t="shared" si="0"/>
        <v>79091.66</v>
      </c>
      <c r="Y6" s="25" t="s">
        <v>144</v>
      </c>
      <c r="Z6" s="25" t="s">
        <v>144</v>
      </c>
      <c r="AA6" s="25" t="s">
        <v>144</v>
      </c>
      <c r="AB6" s="25" t="s">
        <v>140</v>
      </c>
      <c r="AC6" s="25" t="s">
        <v>144</v>
      </c>
      <c r="AD6" s="28">
        <v>0</v>
      </c>
      <c r="AE6" s="28">
        <v>0</v>
      </c>
      <c r="AF6" s="28">
        <v>0</v>
      </c>
      <c r="AG6" s="28">
        <v>0</v>
      </c>
      <c r="AH6" s="28">
        <v>0</v>
      </c>
      <c r="AI6" s="28">
        <v>0</v>
      </c>
      <c r="AJ6" s="28">
        <v>48197.92</v>
      </c>
      <c r="AK6" s="28">
        <v>64938.91</v>
      </c>
      <c r="AL6" s="28">
        <v>37013.54</v>
      </c>
      <c r="AM6" s="28">
        <v>44732.52</v>
      </c>
      <c r="AN6" s="28">
        <v>55931.92</v>
      </c>
      <c r="AO6" s="28">
        <v>50590.29</v>
      </c>
      <c r="AP6" s="28">
        <v>0</v>
      </c>
      <c r="AQ6" s="28">
        <v>141586.99</v>
      </c>
      <c r="AR6" s="28"/>
      <c r="AS6" s="29">
        <v>44006</v>
      </c>
      <c r="AT6" s="83">
        <v>29867.52</v>
      </c>
      <c r="AU6" s="25">
        <v>4251</v>
      </c>
      <c r="AV6" s="94" t="s">
        <v>397</v>
      </c>
      <c r="AW6" s="29">
        <v>42296</v>
      </c>
      <c r="AX6" s="13" t="s">
        <v>140</v>
      </c>
      <c r="AY6" s="13" t="s">
        <v>140</v>
      </c>
      <c r="AZ6" s="25" t="s">
        <v>144</v>
      </c>
      <c r="BA6" s="33" t="s">
        <v>274</v>
      </c>
      <c r="BB6" s="25" t="s">
        <v>166</v>
      </c>
      <c r="BC6" s="33" t="s">
        <v>178</v>
      </c>
      <c r="BD6" s="80" t="s">
        <v>333</v>
      </c>
      <c r="BE6" s="34">
        <v>211827.49</v>
      </c>
      <c r="BF6" s="34">
        <v>291744.5</v>
      </c>
      <c r="BG6" s="31">
        <v>41192</v>
      </c>
      <c r="BH6" s="31">
        <v>42991</v>
      </c>
      <c r="BI6" s="25" t="s">
        <v>140</v>
      </c>
      <c r="BJ6" s="56" t="s">
        <v>140</v>
      </c>
      <c r="BK6" s="36" t="s">
        <v>144</v>
      </c>
      <c r="BL6" s="36" t="s">
        <v>140</v>
      </c>
      <c r="BM6" s="36" t="s">
        <v>140</v>
      </c>
      <c r="BN6" s="58" t="s">
        <v>140</v>
      </c>
      <c r="BO6" s="33" t="s">
        <v>144</v>
      </c>
      <c r="BP6" s="36" t="s">
        <v>140</v>
      </c>
      <c r="BQ6" s="36" t="s">
        <v>140</v>
      </c>
      <c r="BR6" s="77" t="s">
        <v>393</v>
      </c>
    </row>
    <row r="7" spans="1:70" ht="95.25" customHeight="1">
      <c r="A7" s="40">
        <v>5807605</v>
      </c>
      <c r="B7" s="25" t="s">
        <v>136</v>
      </c>
      <c r="C7" s="25" t="s">
        <v>367</v>
      </c>
      <c r="D7" s="25">
        <v>1</v>
      </c>
      <c r="E7" s="14" t="s">
        <v>137</v>
      </c>
      <c r="F7" s="13">
        <v>321712</v>
      </c>
      <c r="G7" s="22" t="s">
        <v>183</v>
      </c>
      <c r="H7" s="23">
        <v>39497</v>
      </c>
      <c r="I7" s="23">
        <v>47168</v>
      </c>
      <c r="J7" s="22">
        <v>840</v>
      </c>
      <c r="K7" s="24">
        <v>135000</v>
      </c>
      <c r="L7" s="17">
        <v>0.13</v>
      </c>
      <c r="M7" s="17">
        <v>0.002</v>
      </c>
      <c r="N7" s="16" t="s">
        <v>141</v>
      </c>
      <c r="O7" s="16" t="s">
        <v>225</v>
      </c>
      <c r="P7" s="16" t="s">
        <v>224</v>
      </c>
      <c r="Q7" s="25" t="s">
        <v>140</v>
      </c>
      <c r="R7" s="25" t="s">
        <v>140</v>
      </c>
      <c r="S7" s="26">
        <v>9249185.97</v>
      </c>
      <c r="T7" s="26">
        <v>3604715.5300000003</v>
      </c>
      <c r="U7" s="26">
        <v>5019728.7700000005</v>
      </c>
      <c r="V7" s="26">
        <v>624741.67</v>
      </c>
      <c r="W7" s="91">
        <v>0</v>
      </c>
      <c r="X7" s="88">
        <f t="shared" si="0"/>
        <v>334010.54</v>
      </c>
      <c r="Y7" s="25" t="s">
        <v>144</v>
      </c>
      <c r="Z7" s="25" t="s">
        <v>144</v>
      </c>
      <c r="AA7" s="25" t="s">
        <v>144</v>
      </c>
      <c r="AB7" s="25" t="s">
        <v>262</v>
      </c>
      <c r="AC7" s="25" t="s">
        <v>144</v>
      </c>
      <c r="AD7" s="28">
        <v>0</v>
      </c>
      <c r="AE7" s="28">
        <v>0</v>
      </c>
      <c r="AF7" s="28">
        <v>0</v>
      </c>
      <c r="AG7" s="28">
        <v>0</v>
      </c>
      <c r="AH7" s="28">
        <v>0</v>
      </c>
      <c r="AI7" s="28">
        <v>0</v>
      </c>
      <c r="AJ7" s="28">
        <v>0</v>
      </c>
      <c r="AK7" s="28">
        <v>0</v>
      </c>
      <c r="AL7" s="28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/>
      <c r="AS7" s="29">
        <v>41407</v>
      </c>
      <c r="AT7" s="83">
        <v>799.3</v>
      </c>
      <c r="AU7" s="25">
        <v>4189</v>
      </c>
      <c r="AV7" s="33" t="s">
        <v>397</v>
      </c>
      <c r="AW7" s="31">
        <v>48263</v>
      </c>
      <c r="AX7" s="13" t="s">
        <v>140</v>
      </c>
      <c r="AY7" s="13" t="s">
        <v>140</v>
      </c>
      <c r="AZ7" s="25" t="s">
        <v>144</v>
      </c>
      <c r="BA7" s="33" t="s">
        <v>275</v>
      </c>
      <c r="BB7" s="25" t="s">
        <v>166</v>
      </c>
      <c r="BC7" s="33" t="s">
        <v>167</v>
      </c>
      <c r="BD7" s="80" t="s">
        <v>334</v>
      </c>
      <c r="BE7" s="34">
        <v>941078</v>
      </c>
      <c r="BF7" s="34">
        <v>1039871.65</v>
      </c>
      <c r="BG7" s="31">
        <v>42013</v>
      </c>
      <c r="BH7" s="31">
        <v>42963</v>
      </c>
      <c r="BI7" s="25" t="s">
        <v>140</v>
      </c>
      <c r="BJ7" s="56" t="s">
        <v>140</v>
      </c>
      <c r="BK7" s="36" t="s">
        <v>144</v>
      </c>
      <c r="BL7" s="36" t="s">
        <v>140</v>
      </c>
      <c r="BM7" s="36" t="s">
        <v>140</v>
      </c>
      <c r="BN7" s="58" t="s">
        <v>140</v>
      </c>
      <c r="BO7" s="33" t="s">
        <v>144</v>
      </c>
      <c r="BP7" s="36" t="s">
        <v>373</v>
      </c>
      <c r="BQ7" s="36" t="s">
        <v>140</v>
      </c>
      <c r="BR7" s="77" t="s">
        <v>381</v>
      </c>
    </row>
    <row r="8" spans="1:70" ht="95.25" customHeight="1">
      <c r="A8" s="40">
        <v>5776609</v>
      </c>
      <c r="B8" s="25" t="s">
        <v>136</v>
      </c>
      <c r="C8" s="25" t="s">
        <v>367</v>
      </c>
      <c r="D8" s="25">
        <v>1</v>
      </c>
      <c r="E8" s="14" t="s">
        <v>137</v>
      </c>
      <c r="F8" s="13">
        <v>321712</v>
      </c>
      <c r="G8" s="22" t="s">
        <v>184</v>
      </c>
      <c r="H8" s="23">
        <v>39300</v>
      </c>
      <c r="I8" s="23">
        <v>40396</v>
      </c>
      <c r="J8" s="22">
        <v>840</v>
      </c>
      <c r="K8" s="24">
        <v>250000</v>
      </c>
      <c r="L8" s="17">
        <v>0.17</v>
      </c>
      <c r="M8" s="17">
        <v>0</v>
      </c>
      <c r="N8" s="16" t="s">
        <v>138</v>
      </c>
      <c r="O8" s="16" t="s">
        <v>139</v>
      </c>
      <c r="P8" s="16" t="s">
        <v>224</v>
      </c>
      <c r="Q8" s="33" t="s">
        <v>140</v>
      </c>
      <c r="R8" s="25" t="s">
        <v>140</v>
      </c>
      <c r="S8" s="26">
        <v>8922418.48</v>
      </c>
      <c r="T8" s="26">
        <v>6922825</v>
      </c>
      <c r="U8" s="26">
        <v>1999593.48</v>
      </c>
      <c r="V8" s="26">
        <v>0</v>
      </c>
      <c r="W8" s="91">
        <v>0</v>
      </c>
      <c r="X8" s="88">
        <f t="shared" si="0"/>
        <v>322210.17</v>
      </c>
      <c r="Y8" s="25" t="s">
        <v>144</v>
      </c>
      <c r="Z8" s="25" t="s">
        <v>144</v>
      </c>
      <c r="AA8" s="25"/>
      <c r="AB8" s="27" t="s">
        <v>263</v>
      </c>
      <c r="AC8" s="25" t="s">
        <v>144</v>
      </c>
      <c r="AD8" s="28">
        <v>0</v>
      </c>
      <c r="AE8" s="28">
        <v>0</v>
      </c>
      <c r="AF8" s="28">
        <v>0</v>
      </c>
      <c r="AG8" s="28">
        <v>0</v>
      </c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28">
        <v>0</v>
      </c>
      <c r="AP8" s="28">
        <v>0</v>
      </c>
      <c r="AQ8" s="28">
        <v>0</v>
      </c>
      <c r="AR8" s="28"/>
      <c r="AS8" s="29">
        <v>41068</v>
      </c>
      <c r="AT8" s="83">
        <v>399.63</v>
      </c>
      <c r="AU8" s="25">
        <v>4251</v>
      </c>
      <c r="AV8" s="33" t="s">
        <v>397</v>
      </c>
      <c r="AW8" s="31">
        <v>41492</v>
      </c>
      <c r="AX8" s="13" t="s">
        <v>140</v>
      </c>
      <c r="AY8" s="13" t="s">
        <v>140</v>
      </c>
      <c r="AZ8" s="25" t="s">
        <v>144</v>
      </c>
      <c r="BA8" s="33" t="s">
        <v>276</v>
      </c>
      <c r="BB8" s="25" t="s">
        <v>166</v>
      </c>
      <c r="BC8" s="33" t="s">
        <v>314</v>
      </c>
      <c r="BD8" s="80" t="s">
        <v>342</v>
      </c>
      <c r="BE8" s="34">
        <v>1748790</v>
      </c>
      <c r="BF8" s="34">
        <v>1004778.36</v>
      </c>
      <c r="BG8" s="31">
        <v>41390</v>
      </c>
      <c r="BH8" s="31">
        <v>42943</v>
      </c>
      <c r="BI8" s="25" t="s">
        <v>140</v>
      </c>
      <c r="BJ8" s="56" t="s">
        <v>140</v>
      </c>
      <c r="BK8" s="36" t="s">
        <v>144</v>
      </c>
      <c r="BL8" s="36" t="s">
        <v>140</v>
      </c>
      <c r="BM8" s="36" t="s">
        <v>140</v>
      </c>
      <c r="BN8" s="58" t="s">
        <v>140</v>
      </c>
      <c r="BO8" s="33" t="s">
        <v>144</v>
      </c>
      <c r="BP8" s="36" t="s">
        <v>140</v>
      </c>
      <c r="BQ8" s="36" t="s">
        <v>140</v>
      </c>
      <c r="BR8" s="77" t="s">
        <v>409</v>
      </c>
    </row>
    <row r="9" spans="1:70" ht="95.25" customHeight="1">
      <c r="A9" s="40">
        <v>5931225</v>
      </c>
      <c r="B9" s="25" t="s">
        <v>136</v>
      </c>
      <c r="C9" s="25" t="s">
        <v>367</v>
      </c>
      <c r="D9" s="25">
        <v>1</v>
      </c>
      <c r="E9" s="14" t="s">
        <v>137</v>
      </c>
      <c r="F9" s="13">
        <v>321712</v>
      </c>
      <c r="G9" s="22" t="s">
        <v>185</v>
      </c>
      <c r="H9" s="23">
        <v>39429</v>
      </c>
      <c r="I9" s="23">
        <v>45639</v>
      </c>
      <c r="J9" s="22">
        <v>980</v>
      </c>
      <c r="K9" s="24">
        <v>390000</v>
      </c>
      <c r="L9" s="17">
        <v>0.109</v>
      </c>
      <c r="M9" s="17">
        <v>0</v>
      </c>
      <c r="N9" s="16" t="s">
        <v>141</v>
      </c>
      <c r="O9" s="16" t="s">
        <v>227</v>
      </c>
      <c r="P9" s="16" t="s">
        <v>224</v>
      </c>
      <c r="Q9" s="33" t="s">
        <v>140</v>
      </c>
      <c r="R9" s="25" t="s">
        <v>140</v>
      </c>
      <c r="S9" s="26">
        <v>552711.32</v>
      </c>
      <c r="T9" s="26">
        <v>322474.94</v>
      </c>
      <c r="U9" s="26">
        <v>230236.38</v>
      </c>
      <c r="V9" s="26">
        <v>0</v>
      </c>
      <c r="W9" s="91">
        <v>0</v>
      </c>
      <c r="X9" s="88">
        <f t="shared" si="0"/>
        <v>552711.32</v>
      </c>
      <c r="Y9" s="25" t="s">
        <v>144</v>
      </c>
      <c r="Z9" s="25" t="s">
        <v>144</v>
      </c>
      <c r="AA9" s="25"/>
      <c r="AB9" s="25" t="s">
        <v>140</v>
      </c>
      <c r="AC9" s="25" t="s">
        <v>144</v>
      </c>
      <c r="AD9" s="28">
        <v>0</v>
      </c>
      <c r="AE9" s="28">
        <v>0</v>
      </c>
      <c r="AF9" s="28">
        <v>0</v>
      </c>
      <c r="AG9" s="28">
        <v>0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/>
      <c r="AS9" s="29">
        <v>41666</v>
      </c>
      <c r="AT9" s="83">
        <v>4208</v>
      </c>
      <c r="AU9" s="25">
        <v>2391</v>
      </c>
      <c r="AV9" s="33" t="s">
        <v>408</v>
      </c>
      <c r="AW9" s="31">
        <v>46734</v>
      </c>
      <c r="AX9" s="13" t="s">
        <v>140</v>
      </c>
      <c r="AY9" s="13" t="s">
        <v>140</v>
      </c>
      <c r="AZ9" s="25" t="s">
        <v>144</v>
      </c>
      <c r="BA9" s="33" t="s">
        <v>277</v>
      </c>
      <c r="BB9" s="25" t="s">
        <v>166</v>
      </c>
      <c r="BC9" s="33" t="s">
        <v>167</v>
      </c>
      <c r="BD9" s="80" t="s">
        <v>335</v>
      </c>
      <c r="BE9" s="34">
        <v>523000</v>
      </c>
      <c r="BF9" s="35">
        <v>864610.13</v>
      </c>
      <c r="BG9" s="31">
        <v>42303</v>
      </c>
      <c r="BH9" s="31">
        <v>42963</v>
      </c>
      <c r="BI9" s="25" t="s">
        <v>140</v>
      </c>
      <c r="BJ9" s="56" t="s">
        <v>140</v>
      </c>
      <c r="BK9" s="25" t="s">
        <v>140</v>
      </c>
      <c r="BL9" s="36" t="s">
        <v>144</v>
      </c>
      <c r="BM9" s="36" t="s">
        <v>140</v>
      </c>
      <c r="BN9" s="58" t="s">
        <v>140</v>
      </c>
      <c r="BO9" s="33" t="s">
        <v>144</v>
      </c>
      <c r="BP9" s="36" t="s">
        <v>140</v>
      </c>
      <c r="BQ9" s="36" t="s">
        <v>140</v>
      </c>
      <c r="BR9" s="77" t="s">
        <v>395</v>
      </c>
    </row>
    <row r="10" spans="1:70" ht="95.25" customHeight="1">
      <c r="A10" s="40">
        <v>5824335</v>
      </c>
      <c r="B10" s="25" t="s">
        <v>136</v>
      </c>
      <c r="C10" s="25" t="s">
        <v>367</v>
      </c>
      <c r="D10" s="25">
        <v>1</v>
      </c>
      <c r="E10" s="14" t="s">
        <v>137</v>
      </c>
      <c r="F10" s="13">
        <v>321712</v>
      </c>
      <c r="G10" s="22" t="s">
        <v>186</v>
      </c>
      <c r="H10" s="23">
        <v>39220</v>
      </c>
      <c r="I10" s="23">
        <v>42873</v>
      </c>
      <c r="J10" s="22">
        <v>840</v>
      </c>
      <c r="K10" s="24">
        <v>180000</v>
      </c>
      <c r="L10" s="17">
        <v>0.15</v>
      </c>
      <c r="M10" s="17">
        <v>0</v>
      </c>
      <c r="N10" s="16" t="s">
        <v>228</v>
      </c>
      <c r="O10" s="16" t="s">
        <v>139</v>
      </c>
      <c r="P10" s="16" t="s">
        <v>224</v>
      </c>
      <c r="Q10" s="33" t="s">
        <v>140</v>
      </c>
      <c r="R10" s="25" t="s">
        <v>140</v>
      </c>
      <c r="S10" s="26">
        <v>10071597.74</v>
      </c>
      <c r="T10" s="26">
        <v>4538132.49</v>
      </c>
      <c r="U10" s="26">
        <v>5533465.25</v>
      </c>
      <c r="V10" s="26">
        <v>0</v>
      </c>
      <c r="W10" s="91">
        <v>0</v>
      </c>
      <c r="X10" s="88">
        <f t="shared" si="0"/>
        <v>363709.82</v>
      </c>
      <c r="Y10" s="25" t="s">
        <v>144</v>
      </c>
      <c r="Z10" s="25" t="s">
        <v>144</v>
      </c>
      <c r="AA10" s="25"/>
      <c r="AB10" s="25" t="s">
        <v>144</v>
      </c>
      <c r="AC10" s="25" t="s">
        <v>144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/>
      <c r="AS10" s="29">
        <v>40623</v>
      </c>
      <c r="AT10" s="83">
        <v>1271.63</v>
      </c>
      <c r="AU10" s="25">
        <v>4098</v>
      </c>
      <c r="AV10" s="33" t="s">
        <v>397</v>
      </c>
      <c r="AW10" s="31">
        <v>43456</v>
      </c>
      <c r="AX10" s="13" t="s">
        <v>140</v>
      </c>
      <c r="AY10" s="13" t="s">
        <v>140</v>
      </c>
      <c r="AZ10" s="25" t="s">
        <v>144</v>
      </c>
      <c r="BA10" s="33" t="s">
        <v>278</v>
      </c>
      <c r="BB10" s="25" t="s">
        <v>166</v>
      </c>
      <c r="BC10" s="33" t="s">
        <v>315</v>
      </c>
      <c r="BD10" s="80" t="s">
        <v>341</v>
      </c>
      <c r="BE10" s="34">
        <v>1665040.5499999998</v>
      </c>
      <c r="BF10" s="34">
        <v>1185795</v>
      </c>
      <c r="BG10" s="31">
        <v>40360</v>
      </c>
      <c r="BH10" s="31">
        <v>42936</v>
      </c>
      <c r="BI10" s="25" t="s">
        <v>140</v>
      </c>
      <c r="BJ10" s="56" t="s">
        <v>140</v>
      </c>
      <c r="BK10" s="36" t="s">
        <v>144</v>
      </c>
      <c r="BL10" s="36" t="s">
        <v>140</v>
      </c>
      <c r="BM10" s="36" t="s">
        <v>140</v>
      </c>
      <c r="BN10" s="58" t="s">
        <v>140</v>
      </c>
      <c r="BO10" s="33" t="s">
        <v>140</v>
      </c>
      <c r="BP10" s="36" t="s">
        <v>179</v>
      </c>
      <c r="BQ10" s="25" t="s">
        <v>140</v>
      </c>
      <c r="BR10" s="77" t="s">
        <v>393</v>
      </c>
    </row>
    <row r="11" spans="1:70" ht="95.25" customHeight="1">
      <c r="A11" s="40">
        <v>5779083</v>
      </c>
      <c r="B11" s="25" t="s">
        <v>136</v>
      </c>
      <c r="C11" s="25" t="s">
        <v>367</v>
      </c>
      <c r="D11" s="25">
        <v>1</v>
      </c>
      <c r="E11" s="14" t="s">
        <v>137</v>
      </c>
      <c r="F11" s="13">
        <v>321712</v>
      </c>
      <c r="G11" s="22" t="s">
        <v>187</v>
      </c>
      <c r="H11" s="23">
        <v>39542</v>
      </c>
      <c r="I11" s="23">
        <v>40637</v>
      </c>
      <c r="J11" s="22">
        <v>840</v>
      </c>
      <c r="K11" s="24">
        <v>200000</v>
      </c>
      <c r="L11" s="17">
        <v>0.17</v>
      </c>
      <c r="M11" s="17">
        <v>0</v>
      </c>
      <c r="N11" s="16" t="s">
        <v>138</v>
      </c>
      <c r="O11" s="16" t="s">
        <v>139</v>
      </c>
      <c r="P11" s="16" t="s">
        <v>224</v>
      </c>
      <c r="Q11" s="33" t="s">
        <v>140</v>
      </c>
      <c r="R11" s="25" t="s">
        <v>140</v>
      </c>
      <c r="S11" s="26">
        <v>6884779.37</v>
      </c>
      <c r="T11" s="26">
        <v>5068244.49</v>
      </c>
      <c r="U11" s="26">
        <v>1816534.88</v>
      </c>
      <c r="V11" s="26">
        <v>0</v>
      </c>
      <c r="W11" s="91">
        <v>0</v>
      </c>
      <c r="X11" s="88">
        <f t="shared" si="0"/>
        <v>248626.08</v>
      </c>
      <c r="Y11" s="25" t="s">
        <v>144</v>
      </c>
      <c r="Z11" s="25" t="s">
        <v>144</v>
      </c>
      <c r="AA11" s="25"/>
      <c r="AB11" s="25" t="s">
        <v>140</v>
      </c>
      <c r="AC11" s="25" t="s">
        <v>144</v>
      </c>
      <c r="AD11" s="28">
        <v>0</v>
      </c>
      <c r="AE11" s="28">
        <v>0</v>
      </c>
      <c r="AF11" s="28">
        <v>0</v>
      </c>
      <c r="AG11" s="28">
        <v>0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0</v>
      </c>
      <c r="AP11" s="28">
        <v>0</v>
      </c>
      <c r="AQ11" s="28">
        <v>0</v>
      </c>
      <c r="AR11" s="28"/>
      <c r="AS11" s="29">
        <v>39974</v>
      </c>
      <c r="AT11" s="83">
        <v>15220.2</v>
      </c>
      <c r="AU11" s="25">
        <v>4161</v>
      </c>
      <c r="AV11" s="100" t="s">
        <v>397</v>
      </c>
      <c r="AW11" s="95">
        <v>42216</v>
      </c>
      <c r="AX11" s="13" t="s">
        <v>140</v>
      </c>
      <c r="AY11" s="13" t="s">
        <v>140</v>
      </c>
      <c r="AZ11" s="25" t="s">
        <v>144</v>
      </c>
      <c r="BA11" s="33" t="s">
        <v>279</v>
      </c>
      <c r="BB11" s="25" t="s">
        <v>166</v>
      </c>
      <c r="BC11" s="33" t="s">
        <v>167</v>
      </c>
      <c r="BD11" s="80" t="s">
        <v>336</v>
      </c>
      <c r="BE11" s="34">
        <v>1375822</v>
      </c>
      <c r="BF11" s="34">
        <v>2673054.15</v>
      </c>
      <c r="BG11" s="31">
        <v>42047</v>
      </c>
      <c r="BH11" s="31">
        <v>42985</v>
      </c>
      <c r="BI11" s="25" t="s">
        <v>140</v>
      </c>
      <c r="BJ11" s="56" t="s">
        <v>140</v>
      </c>
      <c r="BK11" s="36" t="s">
        <v>144</v>
      </c>
      <c r="BL11" s="36" t="s">
        <v>140</v>
      </c>
      <c r="BM11" s="36" t="s">
        <v>140</v>
      </c>
      <c r="BN11" s="59" t="s">
        <v>140</v>
      </c>
      <c r="BO11" s="33" t="s">
        <v>144</v>
      </c>
      <c r="BP11" s="36" t="s">
        <v>140</v>
      </c>
      <c r="BQ11" s="36" t="s">
        <v>140</v>
      </c>
      <c r="BR11" s="77"/>
    </row>
    <row r="12" spans="1:70" ht="95.25" customHeight="1">
      <c r="A12" s="40">
        <v>5778703</v>
      </c>
      <c r="B12" s="25" t="s">
        <v>136</v>
      </c>
      <c r="C12" s="25" t="s">
        <v>367</v>
      </c>
      <c r="D12" s="25">
        <v>1</v>
      </c>
      <c r="E12" s="14" t="s">
        <v>137</v>
      </c>
      <c r="F12" s="13">
        <v>321712</v>
      </c>
      <c r="G12" s="22" t="s">
        <v>188</v>
      </c>
      <c r="H12" s="23">
        <v>39037</v>
      </c>
      <c r="I12" s="23">
        <v>42690</v>
      </c>
      <c r="J12" s="22">
        <v>840</v>
      </c>
      <c r="K12" s="24">
        <v>17000</v>
      </c>
      <c r="L12" s="17">
        <v>0.15</v>
      </c>
      <c r="M12" s="17">
        <v>0</v>
      </c>
      <c r="N12" s="16" t="s">
        <v>141</v>
      </c>
      <c r="O12" s="16" t="s">
        <v>229</v>
      </c>
      <c r="P12" s="16" t="s">
        <v>230</v>
      </c>
      <c r="Q12" s="33" t="s">
        <v>140</v>
      </c>
      <c r="R12" s="25" t="s">
        <v>140</v>
      </c>
      <c r="S12" s="26">
        <v>254727.29</v>
      </c>
      <c r="T12" s="26">
        <v>130594.11</v>
      </c>
      <c r="U12" s="26">
        <v>124133.18</v>
      </c>
      <c r="V12" s="26">
        <v>0</v>
      </c>
      <c r="W12" s="91">
        <v>0</v>
      </c>
      <c r="X12" s="88">
        <f t="shared" si="0"/>
        <v>9198.82</v>
      </c>
      <c r="Y12" s="25" t="s">
        <v>144</v>
      </c>
      <c r="Z12" s="25" t="s">
        <v>144</v>
      </c>
      <c r="AA12" s="25" t="s">
        <v>144</v>
      </c>
      <c r="AB12" s="27" t="s">
        <v>264</v>
      </c>
      <c r="AC12" s="25" t="s">
        <v>144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/>
      <c r="AS12" s="29">
        <v>41757</v>
      </c>
      <c r="AT12" s="83">
        <v>1832.7</v>
      </c>
      <c r="AU12" s="25">
        <v>2304</v>
      </c>
      <c r="AV12" s="33" t="s">
        <v>397</v>
      </c>
      <c r="AW12" s="95" t="s">
        <v>405</v>
      </c>
      <c r="AX12" s="13" t="s">
        <v>140</v>
      </c>
      <c r="AY12" s="13" t="s">
        <v>140</v>
      </c>
      <c r="AZ12" s="25" t="s">
        <v>144</v>
      </c>
      <c r="BA12" s="33" t="s">
        <v>280</v>
      </c>
      <c r="BB12" s="25" t="s">
        <v>166</v>
      </c>
      <c r="BC12" s="33" t="s">
        <v>316</v>
      </c>
      <c r="BD12" s="80" t="s">
        <v>340</v>
      </c>
      <c r="BE12" s="34">
        <v>136349.99</v>
      </c>
      <c r="BF12" s="35">
        <v>336361.17</v>
      </c>
      <c r="BG12" s="31">
        <v>41488</v>
      </c>
      <c r="BH12" s="31">
        <v>42957</v>
      </c>
      <c r="BI12" s="25" t="s">
        <v>140</v>
      </c>
      <c r="BJ12" s="56" t="s">
        <v>140</v>
      </c>
      <c r="BK12" s="36" t="s">
        <v>144</v>
      </c>
      <c r="BL12" s="36" t="s">
        <v>140</v>
      </c>
      <c r="BM12" s="36" t="s">
        <v>140</v>
      </c>
      <c r="BN12" s="60" t="s">
        <v>140</v>
      </c>
      <c r="BO12" s="33" t="s">
        <v>144</v>
      </c>
      <c r="BP12" s="27" t="s">
        <v>374</v>
      </c>
      <c r="BQ12" s="36" t="s">
        <v>140</v>
      </c>
      <c r="BR12" s="77" t="s">
        <v>393</v>
      </c>
    </row>
    <row r="13" spans="1:70" ht="95.25" customHeight="1">
      <c r="A13" s="40">
        <v>5779917</v>
      </c>
      <c r="B13" s="25" t="s">
        <v>136</v>
      </c>
      <c r="C13" s="25" t="s">
        <v>367</v>
      </c>
      <c r="D13" s="25">
        <v>1</v>
      </c>
      <c r="E13" s="14" t="s">
        <v>137</v>
      </c>
      <c r="F13" s="13">
        <v>321712</v>
      </c>
      <c r="G13" s="22" t="s">
        <v>189</v>
      </c>
      <c r="H13" s="23">
        <v>39133</v>
      </c>
      <c r="I13" s="23">
        <v>40229</v>
      </c>
      <c r="J13" s="22">
        <v>840</v>
      </c>
      <c r="K13" s="24">
        <v>190000</v>
      </c>
      <c r="L13" s="17">
        <v>0.17</v>
      </c>
      <c r="M13" s="17">
        <v>0</v>
      </c>
      <c r="N13" s="16" t="s">
        <v>138</v>
      </c>
      <c r="O13" s="16" t="s">
        <v>139</v>
      </c>
      <c r="P13" s="16" t="s">
        <v>224</v>
      </c>
      <c r="Q13" s="33" t="s">
        <v>140</v>
      </c>
      <c r="R13" s="25" t="s">
        <v>140</v>
      </c>
      <c r="S13" s="26">
        <v>6178047.83</v>
      </c>
      <c r="T13" s="26">
        <v>5261166.18</v>
      </c>
      <c r="U13" s="26">
        <v>916881.65</v>
      </c>
      <c r="V13" s="26">
        <v>0</v>
      </c>
      <c r="W13" s="91">
        <v>0</v>
      </c>
      <c r="X13" s="88">
        <f t="shared" si="0"/>
        <v>223104.29</v>
      </c>
      <c r="Y13" s="25" t="s">
        <v>144</v>
      </c>
      <c r="Z13" s="25" t="s">
        <v>144</v>
      </c>
      <c r="AA13" s="25"/>
      <c r="AB13" s="25" t="s">
        <v>140</v>
      </c>
      <c r="AC13" s="25" t="s">
        <v>144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/>
      <c r="AS13" s="29">
        <v>40003</v>
      </c>
      <c r="AT13" s="83">
        <v>1014.06</v>
      </c>
      <c r="AU13" s="25">
        <v>4161</v>
      </c>
      <c r="AV13" s="33" t="s">
        <v>408</v>
      </c>
      <c r="AW13" s="31">
        <v>43312</v>
      </c>
      <c r="AX13" s="13" t="s">
        <v>140</v>
      </c>
      <c r="AY13" s="13" t="s">
        <v>140</v>
      </c>
      <c r="AZ13" s="25" t="s">
        <v>144</v>
      </c>
      <c r="BA13" s="33" t="s">
        <v>281</v>
      </c>
      <c r="BB13" s="25" t="s">
        <v>166</v>
      </c>
      <c r="BC13" s="33" t="s">
        <v>317</v>
      </c>
      <c r="BD13" s="80" t="s">
        <v>337</v>
      </c>
      <c r="BE13" s="34">
        <v>2183750</v>
      </c>
      <c r="BF13" s="34">
        <v>2654144.8600000003</v>
      </c>
      <c r="BG13" s="31">
        <v>41863</v>
      </c>
      <c r="BH13" s="31">
        <v>42955</v>
      </c>
      <c r="BI13" s="25" t="s">
        <v>140</v>
      </c>
      <c r="BJ13" s="56" t="s">
        <v>140</v>
      </c>
      <c r="BK13" s="36" t="s">
        <v>144</v>
      </c>
      <c r="BL13" s="36" t="s">
        <v>144</v>
      </c>
      <c r="BM13" s="36" t="s">
        <v>140</v>
      </c>
      <c r="BN13" s="58" t="s">
        <v>140</v>
      </c>
      <c r="BO13" s="33" t="s">
        <v>140</v>
      </c>
      <c r="BP13" s="33" t="s">
        <v>140</v>
      </c>
      <c r="BQ13" s="33" t="s">
        <v>140</v>
      </c>
      <c r="BR13" s="77" t="s">
        <v>410</v>
      </c>
    </row>
    <row r="14" spans="1:70" ht="107.25" customHeight="1">
      <c r="A14" s="40">
        <v>5788978</v>
      </c>
      <c r="B14" s="25" t="s">
        <v>136</v>
      </c>
      <c r="C14" s="25" t="s">
        <v>367</v>
      </c>
      <c r="D14" s="25">
        <v>1</v>
      </c>
      <c r="E14" s="14" t="s">
        <v>137</v>
      </c>
      <c r="F14" s="13">
        <v>321712</v>
      </c>
      <c r="G14" s="22" t="s">
        <v>190</v>
      </c>
      <c r="H14" s="23">
        <v>39546</v>
      </c>
      <c r="I14" s="23">
        <v>43198</v>
      </c>
      <c r="J14" s="22">
        <v>840</v>
      </c>
      <c r="K14" s="24">
        <v>75000</v>
      </c>
      <c r="L14" s="17">
        <v>0.15</v>
      </c>
      <c r="M14" s="17">
        <v>0</v>
      </c>
      <c r="N14" s="16" t="s">
        <v>141</v>
      </c>
      <c r="O14" s="16" t="s">
        <v>139</v>
      </c>
      <c r="P14" s="16" t="s">
        <v>224</v>
      </c>
      <c r="Q14" s="33" t="s">
        <v>140</v>
      </c>
      <c r="R14" s="25" t="s">
        <v>140</v>
      </c>
      <c r="S14" s="26">
        <v>4791929.35</v>
      </c>
      <c r="T14" s="26">
        <v>1972930.64</v>
      </c>
      <c r="U14" s="26">
        <v>2818998.71</v>
      </c>
      <c r="V14" s="26">
        <v>0</v>
      </c>
      <c r="W14" s="91">
        <v>0</v>
      </c>
      <c r="X14" s="88">
        <f t="shared" si="0"/>
        <v>173048.19</v>
      </c>
      <c r="Y14" s="33" t="s">
        <v>144</v>
      </c>
      <c r="Z14" s="33" t="s">
        <v>265</v>
      </c>
      <c r="AA14" s="25"/>
      <c r="AB14" s="25" t="s">
        <v>140</v>
      </c>
      <c r="AC14" s="33" t="s">
        <v>144</v>
      </c>
      <c r="AD14" s="28">
        <v>0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/>
      <c r="AS14" s="29">
        <v>39737</v>
      </c>
      <c r="AT14" s="83">
        <v>904.49</v>
      </c>
      <c r="AU14" s="25">
        <v>4281</v>
      </c>
      <c r="AV14" s="33" t="s">
        <v>397</v>
      </c>
      <c r="AW14" s="31">
        <v>44294</v>
      </c>
      <c r="AX14" s="13" t="s">
        <v>140</v>
      </c>
      <c r="AY14" s="13" t="s">
        <v>140</v>
      </c>
      <c r="AZ14" s="25" t="s">
        <v>144</v>
      </c>
      <c r="BA14" s="33" t="s">
        <v>282</v>
      </c>
      <c r="BB14" s="25" t="s">
        <v>166</v>
      </c>
      <c r="BC14" s="33" t="s">
        <v>167</v>
      </c>
      <c r="BD14" s="80" t="s">
        <v>338</v>
      </c>
      <c r="BE14" s="34">
        <v>631866</v>
      </c>
      <c r="BF14" s="35" t="s">
        <v>366</v>
      </c>
      <c r="BG14" s="31" t="s">
        <v>366</v>
      </c>
      <c r="BH14" s="31">
        <v>42965</v>
      </c>
      <c r="BI14" s="25" t="s">
        <v>140</v>
      </c>
      <c r="BJ14" s="56" t="s">
        <v>140</v>
      </c>
      <c r="BK14" s="36" t="s">
        <v>144</v>
      </c>
      <c r="BL14" s="36" t="s">
        <v>140</v>
      </c>
      <c r="BM14" s="36" t="s">
        <v>140</v>
      </c>
      <c r="BN14" s="58" t="s">
        <v>140</v>
      </c>
      <c r="BO14" s="33" t="s">
        <v>144</v>
      </c>
      <c r="BP14" s="33" t="s">
        <v>140</v>
      </c>
      <c r="BQ14" s="33" t="s">
        <v>140</v>
      </c>
      <c r="BR14" s="77" t="s">
        <v>411</v>
      </c>
    </row>
    <row r="15" spans="1:70" ht="95.25" customHeight="1">
      <c r="A15" s="40">
        <v>5779612</v>
      </c>
      <c r="B15" s="25" t="s">
        <v>136</v>
      </c>
      <c r="C15" s="25" t="s">
        <v>367</v>
      </c>
      <c r="D15" s="25">
        <v>1</v>
      </c>
      <c r="E15" s="14" t="s">
        <v>137</v>
      </c>
      <c r="F15" s="13">
        <v>321712</v>
      </c>
      <c r="G15" s="22" t="s">
        <v>191</v>
      </c>
      <c r="H15" s="23">
        <v>39525</v>
      </c>
      <c r="I15" s="23">
        <v>45003</v>
      </c>
      <c r="J15" s="22">
        <v>840</v>
      </c>
      <c r="K15" s="24">
        <v>297000</v>
      </c>
      <c r="L15" s="17">
        <v>0.18</v>
      </c>
      <c r="M15" s="17">
        <v>0</v>
      </c>
      <c r="N15" s="16" t="s">
        <v>141</v>
      </c>
      <c r="O15" s="16" t="s">
        <v>231</v>
      </c>
      <c r="P15" s="16" t="s">
        <v>224</v>
      </c>
      <c r="Q15" s="33" t="s">
        <v>140</v>
      </c>
      <c r="R15" s="25" t="s">
        <v>140</v>
      </c>
      <c r="S15" s="26">
        <v>23527563.3</v>
      </c>
      <c r="T15" s="26">
        <v>7812197.56</v>
      </c>
      <c r="U15" s="26">
        <v>15715365.74</v>
      </c>
      <c r="V15" s="26">
        <v>0</v>
      </c>
      <c r="W15" s="91">
        <v>0</v>
      </c>
      <c r="X15" s="88">
        <f t="shared" si="0"/>
        <v>849637.37</v>
      </c>
      <c r="Y15" s="33" t="s">
        <v>144</v>
      </c>
      <c r="Z15" s="33" t="s">
        <v>144</v>
      </c>
      <c r="AA15" s="33" t="s">
        <v>144</v>
      </c>
      <c r="AB15" s="25" t="s">
        <v>140</v>
      </c>
      <c r="AC15" s="33" t="s">
        <v>144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110763.67</v>
      </c>
      <c r="AQ15" s="28">
        <v>8496.72</v>
      </c>
      <c r="AR15" s="28">
        <v>2300.63</v>
      </c>
      <c r="AS15" s="29">
        <v>44041</v>
      </c>
      <c r="AT15" s="83">
        <f>AR15</f>
        <v>2300.63</v>
      </c>
      <c r="AU15" s="25">
        <v>4098</v>
      </c>
      <c r="AV15" s="33" t="s">
        <v>402</v>
      </c>
      <c r="AW15" s="31">
        <v>46099</v>
      </c>
      <c r="AX15" s="13" t="s">
        <v>140</v>
      </c>
      <c r="AY15" s="13" t="s">
        <v>140</v>
      </c>
      <c r="AZ15" s="25" t="s">
        <v>144</v>
      </c>
      <c r="BA15" s="33" t="s">
        <v>283</v>
      </c>
      <c r="BB15" s="25" t="s">
        <v>166</v>
      </c>
      <c r="BC15" s="33" t="s">
        <v>318</v>
      </c>
      <c r="BD15" s="80" t="s">
        <v>339</v>
      </c>
      <c r="BE15" s="34">
        <v>1772378.3</v>
      </c>
      <c r="BF15" s="34">
        <v>4245177.6</v>
      </c>
      <c r="BG15" s="31">
        <v>43742</v>
      </c>
      <c r="BH15" s="31">
        <v>42957</v>
      </c>
      <c r="BI15" s="25" t="s">
        <v>140</v>
      </c>
      <c r="BJ15" s="56" t="s">
        <v>140</v>
      </c>
      <c r="BK15" s="36" t="s">
        <v>144</v>
      </c>
      <c r="BL15" s="36" t="s">
        <v>140</v>
      </c>
      <c r="BM15" s="36" t="s">
        <v>140</v>
      </c>
      <c r="BN15" s="58" t="s">
        <v>140</v>
      </c>
      <c r="BO15" s="33" t="s">
        <v>144</v>
      </c>
      <c r="BP15" s="36" t="s">
        <v>375</v>
      </c>
      <c r="BQ15" s="33" t="s">
        <v>140</v>
      </c>
      <c r="BR15" s="77"/>
    </row>
    <row r="16" spans="1:70" ht="95.25" customHeight="1">
      <c r="A16" s="40">
        <v>5834333</v>
      </c>
      <c r="B16" s="25" t="s">
        <v>136</v>
      </c>
      <c r="C16" s="25" t="s">
        <v>367</v>
      </c>
      <c r="D16" s="25">
        <v>1</v>
      </c>
      <c r="E16" s="14" t="s">
        <v>137</v>
      </c>
      <c r="F16" s="13">
        <v>321712</v>
      </c>
      <c r="G16" s="22" t="s">
        <v>192</v>
      </c>
      <c r="H16" s="23">
        <v>39385</v>
      </c>
      <c r="I16" s="23">
        <v>47056</v>
      </c>
      <c r="J16" s="22">
        <v>840</v>
      </c>
      <c r="K16" s="24">
        <v>160000</v>
      </c>
      <c r="L16" s="17">
        <v>0.14</v>
      </c>
      <c r="M16" s="17">
        <v>0</v>
      </c>
      <c r="N16" s="16" t="s">
        <v>141</v>
      </c>
      <c r="O16" s="16" t="s">
        <v>232</v>
      </c>
      <c r="P16" s="16" t="s">
        <v>224</v>
      </c>
      <c r="Q16" s="25" t="s">
        <v>140</v>
      </c>
      <c r="R16" s="25" t="s">
        <v>140</v>
      </c>
      <c r="S16" s="26">
        <v>5499541.47</v>
      </c>
      <c r="T16" s="26">
        <v>3050186.45</v>
      </c>
      <c r="U16" s="26">
        <v>2449355.02</v>
      </c>
      <c r="V16" s="26">
        <v>0</v>
      </c>
      <c r="W16" s="91"/>
      <c r="X16" s="88">
        <f t="shared" si="0"/>
        <v>198601.78</v>
      </c>
      <c r="Y16" s="25" t="s">
        <v>144</v>
      </c>
      <c r="Z16" s="25" t="s">
        <v>144</v>
      </c>
      <c r="AA16" s="25"/>
      <c r="AB16" s="25" t="s">
        <v>140</v>
      </c>
      <c r="AC16" s="33" t="s">
        <v>144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/>
      <c r="AS16" s="29">
        <v>42289</v>
      </c>
      <c r="AT16" s="83">
        <v>924.34</v>
      </c>
      <c r="AU16" s="25">
        <v>2181</v>
      </c>
      <c r="AV16" s="33" t="s">
        <v>399</v>
      </c>
      <c r="AW16" s="31">
        <v>47056</v>
      </c>
      <c r="AX16" s="13" t="s">
        <v>140</v>
      </c>
      <c r="AY16" s="13" t="s">
        <v>140</v>
      </c>
      <c r="AZ16" s="25" t="s">
        <v>144</v>
      </c>
      <c r="BA16" s="33" t="s">
        <v>284</v>
      </c>
      <c r="BB16" s="25" t="s">
        <v>166</v>
      </c>
      <c r="BC16" s="33" t="s">
        <v>313</v>
      </c>
      <c r="BD16" s="80" t="s">
        <v>344</v>
      </c>
      <c r="BE16" s="34">
        <v>978892</v>
      </c>
      <c r="BF16" s="34">
        <v>566416.2</v>
      </c>
      <c r="BG16" s="31">
        <v>41731</v>
      </c>
      <c r="BH16" s="31">
        <v>42941</v>
      </c>
      <c r="BI16" s="25" t="s">
        <v>140</v>
      </c>
      <c r="BJ16" s="56" t="s">
        <v>140</v>
      </c>
      <c r="BK16" s="36" t="s">
        <v>371</v>
      </c>
      <c r="BL16" s="25" t="s">
        <v>140</v>
      </c>
      <c r="BM16" s="36" t="s">
        <v>140</v>
      </c>
      <c r="BN16" s="58" t="s">
        <v>140</v>
      </c>
      <c r="BO16" s="33" t="s">
        <v>140</v>
      </c>
      <c r="BP16" s="27" t="s">
        <v>376</v>
      </c>
      <c r="BQ16" s="33" t="s">
        <v>140</v>
      </c>
      <c r="BR16" s="77" t="s">
        <v>393</v>
      </c>
    </row>
    <row r="17" spans="1:70" ht="95.25" customHeight="1">
      <c r="A17" s="40">
        <v>5790964</v>
      </c>
      <c r="B17" s="25" t="s">
        <v>136</v>
      </c>
      <c r="C17" s="25" t="s">
        <v>367</v>
      </c>
      <c r="D17" s="25">
        <v>1</v>
      </c>
      <c r="E17" s="14" t="s">
        <v>137</v>
      </c>
      <c r="F17" s="13">
        <v>321712</v>
      </c>
      <c r="G17" s="22" t="s">
        <v>193</v>
      </c>
      <c r="H17" s="23">
        <v>39254</v>
      </c>
      <c r="I17" s="23">
        <v>45098</v>
      </c>
      <c r="J17" s="22">
        <v>840</v>
      </c>
      <c r="K17" s="24">
        <v>114000</v>
      </c>
      <c r="L17" s="17">
        <v>0.15</v>
      </c>
      <c r="M17" s="17">
        <v>0</v>
      </c>
      <c r="N17" s="16" t="s">
        <v>233</v>
      </c>
      <c r="O17" s="16" t="s">
        <v>234</v>
      </c>
      <c r="P17" s="16" t="s">
        <v>235</v>
      </c>
      <c r="Q17" s="33" t="s">
        <v>144</v>
      </c>
      <c r="R17" s="25" t="s">
        <v>140</v>
      </c>
      <c r="S17" s="26">
        <v>2894263.66</v>
      </c>
      <c r="T17" s="26">
        <v>2874983.87</v>
      </c>
      <c r="U17" s="26">
        <v>19279.79</v>
      </c>
      <c r="V17" s="26">
        <v>0</v>
      </c>
      <c r="W17" s="91">
        <v>0</v>
      </c>
      <c r="X17" s="88">
        <f t="shared" si="0"/>
        <v>104518.88</v>
      </c>
      <c r="Y17" s="33" t="s">
        <v>144</v>
      </c>
      <c r="Z17" s="33" t="s">
        <v>144</v>
      </c>
      <c r="AA17" s="33" t="s">
        <v>144</v>
      </c>
      <c r="AB17" s="33" t="s">
        <v>144</v>
      </c>
      <c r="AC17" s="33" t="s">
        <v>144</v>
      </c>
      <c r="AD17" s="28">
        <v>0</v>
      </c>
      <c r="AE17" s="28">
        <v>0</v>
      </c>
      <c r="AF17" s="28">
        <v>0</v>
      </c>
      <c r="AG17" s="28">
        <v>0</v>
      </c>
      <c r="AH17" s="28">
        <v>0</v>
      </c>
      <c r="AI17" s="28">
        <v>0</v>
      </c>
      <c r="AJ17" s="28">
        <v>0</v>
      </c>
      <c r="AK17" s="28">
        <v>0</v>
      </c>
      <c r="AL17" s="28">
        <v>0</v>
      </c>
      <c r="AM17" s="28">
        <v>0</v>
      </c>
      <c r="AN17" s="28">
        <v>0</v>
      </c>
      <c r="AO17" s="28">
        <v>0</v>
      </c>
      <c r="AP17" s="28">
        <v>0</v>
      </c>
      <c r="AQ17" s="28">
        <v>0</v>
      </c>
      <c r="AR17" s="28"/>
      <c r="AS17" s="29">
        <v>41087</v>
      </c>
      <c r="AT17" s="83">
        <v>1598.5</v>
      </c>
      <c r="AU17" s="25">
        <v>4189</v>
      </c>
      <c r="AV17" s="33" t="s">
        <v>397</v>
      </c>
      <c r="AW17" s="31">
        <v>46194</v>
      </c>
      <c r="AX17" s="13" t="s">
        <v>140</v>
      </c>
      <c r="AY17" s="13" t="s">
        <v>140</v>
      </c>
      <c r="AZ17" s="25" t="s">
        <v>144</v>
      </c>
      <c r="BA17" s="33" t="s">
        <v>285</v>
      </c>
      <c r="BB17" s="25" t="s">
        <v>166</v>
      </c>
      <c r="BC17" s="33" t="s">
        <v>167</v>
      </c>
      <c r="BD17" s="80" t="s">
        <v>345</v>
      </c>
      <c r="BE17" s="34">
        <v>656500</v>
      </c>
      <c r="BF17" s="34">
        <v>551517</v>
      </c>
      <c r="BG17" s="31">
        <v>41445</v>
      </c>
      <c r="BH17" s="31">
        <v>40584</v>
      </c>
      <c r="BI17" s="25" t="s">
        <v>140</v>
      </c>
      <c r="BJ17" s="56" t="s">
        <v>140</v>
      </c>
      <c r="BK17" s="36" t="s">
        <v>144</v>
      </c>
      <c r="BL17" s="36" t="s">
        <v>140</v>
      </c>
      <c r="BM17" s="36" t="s">
        <v>140</v>
      </c>
      <c r="BN17" s="58" t="s">
        <v>140</v>
      </c>
      <c r="BO17" s="33" t="s">
        <v>144</v>
      </c>
      <c r="BP17" s="36" t="s">
        <v>140</v>
      </c>
      <c r="BQ17" s="36" t="s">
        <v>140</v>
      </c>
      <c r="BR17" s="77"/>
    </row>
    <row r="18" spans="1:70" ht="95.25" customHeight="1">
      <c r="A18" s="40">
        <v>5803630</v>
      </c>
      <c r="B18" s="25" t="s">
        <v>136</v>
      </c>
      <c r="C18" s="25" t="s">
        <v>367</v>
      </c>
      <c r="D18" s="25">
        <v>1</v>
      </c>
      <c r="E18" s="14" t="s">
        <v>137</v>
      </c>
      <c r="F18" s="13">
        <v>321712</v>
      </c>
      <c r="G18" s="22" t="s">
        <v>194</v>
      </c>
      <c r="H18" s="23">
        <v>39533</v>
      </c>
      <c r="I18" s="23">
        <v>40628</v>
      </c>
      <c r="J18" s="22">
        <v>840</v>
      </c>
      <c r="K18" s="24">
        <v>190000</v>
      </c>
      <c r="L18" s="17">
        <v>0.16</v>
      </c>
      <c r="M18" s="17">
        <v>0</v>
      </c>
      <c r="N18" s="16" t="s">
        <v>236</v>
      </c>
      <c r="O18" s="16" t="s">
        <v>139</v>
      </c>
      <c r="P18" s="16" t="s">
        <v>235</v>
      </c>
      <c r="Q18" s="25" t="s">
        <v>140</v>
      </c>
      <c r="R18" s="25" t="s">
        <v>140</v>
      </c>
      <c r="S18" s="26">
        <v>6214298.78</v>
      </c>
      <c r="T18" s="26">
        <v>5261347</v>
      </c>
      <c r="U18" s="26">
        <v>952951.78</v>
      </c>
      <c r="V18" s="26">
        <v>0</v>
      </c>
      <c r="W18" s="91">
        <v>0</v>
      </c>
      <c r="X18" s="88">
        <f t="shared" si="0"/>
        <v>224413.4</v>
      </c>
      <c r="Y18" s="33" t="s">
        <v>144</v>
      </c>
      <c r="Z18" s="33" t="s">
        <v>144</v>
      </c>
      <c r="AA18" s="33" t="s">
        <v>144</v>
      </c>
      <c r="AB18" s="25" t="s">
        <v>140</v>
      </c>
      <c r="AC18" s="33" t="s">
        <v>144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234221.78</v>
      </c>
      <c r="AP18" s="28">
        <v>111191.73</v>
      </c>
      <c r="AQ18" s="28">
        <v>21843.06</v>
      </c>
      <c r="AR18" s="28">
        <v>24320.77</v>
      </c>
      <c r="AS18" s="29">
        <v>44040</v>
      </c>
      <c r="AT18" s="83">
        <f>AR18</f>
        <v>24320.77</v>
      </c>
      <c r="AU18" s="25">
        <v>3977</v>
      </c>
      <c r="AV18" s="33" t="s">
        <v>397</v>
      </c>
      <c r="AW18" s="31">
        <v>41724</v>
      </c>
      <c r="AX18" s="13" t="s">
        <v>140</v>
      </c>
      <c r="AY18" s="13" t="s">
        <v>140</v>
      </c>
      <c r="AZ18" s="25" t="s">
        <v>144</v>
      </c>
      <c r="BA18" s="33" t="s">
        <v>286</v>
      </c>
      <c r="BB18" s="25" t="s">
        <v>166</v>
      </c>
      <c r="BC18" s="33" t="s">
        <v>313</v>
      </c>
      <c r="BD18" s="80" t="s">
        <v>346</v>
      </c>
      <c r="BE18" s="34">
        <v>1581452.54</v>
      </c>
      <c r="BF18" s="34">
        <v>2038396.48</v>
      </c>
      <c r="BG18" s="31">
        <v>43462</v>
      </c>
      <c r="BH18" s="31">
        <v>42887</v>
      </c>
      <c r="BI18" s="25" t="s">
        <v>140</v>
      </c>
      <c r="BJ18" s="56" t="s">
        <v>140</v>
      </c>
      <c r="BK18" s="36" t="s">
        <v>371</v>
      </c>
      <c r="BL18" s="36" t="s">
        <v>140</v>
      </c>
      <c r="BM18" s="36" t="s">
        <v>140</v>
      </c>
      <c r="BN18" s="58" t="s">
        <v>140</v>
      </c>
      <c r="BO18" s="33" t="s">
        <v>144</v>
      </c>
      <c r="BP18" s="36" t="s">
        <v>140</v>
      </c>
      <c r="BQ18" s="36" t="s">
        <v>140</v>
      </c>
      <c r="BR18" s="77"/>
    </row>
    <row r="19" spans="1:70" ht="95.25" customHeight="1">
      <c r="A19" s="40">
        <v>5776095</v>
      </c>
      <c r="B19" s="25" t="s">
        <v>136</v>
      </c>
      <c r="C19" s="25" t="s">
        <v>367</v>
      </c>
      <c r="D19" s="25">
        <v>1</v>
      </c>
      <c r="E19" s="14" t="s">
        <v>137</v>
      </c>
      <c r="F19" s="13">
        <v>321712</v>
      </c>
      <c r="G19" s="22" t="s">
        <v>195</v>
      </c>
      <c r="H19" s="23">
        <v>39300</v>
      </c>
      <c r="I19" s="23">
        <v>42222</v>
      </c>
      <c r="J19" s="22">
        <v>840</v>
      </c>
      <c r="K19" s="24">
        <v>16000</v>
      </c>
      <c r="L19" s="17">
        <v>0.165</v>
      </c>
      <c r="M19" s="17">
        <v>0</v>
      </c>
      <c r="N19" s="16" t="s">
        <v>141</v>
      </c>
      <c r="O19" s="16" t="s">
        <v>237</v>
      </c>
      <c r="P19" s="16" t="s">
        <v>238</v>
      </c>
      <c r="Q19" s="25" t="s">
        <v>140</v>
      </c>
      <c r="R19" s="25" t="s">
        <v>140</v>
      </c>
      <c r="S19" s="26">
        <v>516903.53</v>
      </c>
      <c r="T19" s="26">
        <v>426196.52</v>
      </c>
      <c r="U19" s="26">
        <v>90707.01</v>
      </c>
      <c r="V19" s="26">
        <v>0</v>
      </c>
      <c r="W19" s="91">
        <v>0</v>
      </c>
      <c r="X19" s="88">
        <f t="shared" si="0"/>
        <v>18666.64</v>
      </c>
      <c r="Y19" s="25" t="s">
        <v>144</v>
      </c>
      <c r="Z19" s="25" t="s">
        <v>140</v>
      </c>
      <c r="AA19" s="25" t="s">
        <v>144</v>
      </c>
      <c r="AB19" s="25" t="s">
        <v>140</v>
      </c>
      <c r="AC19" s="25" t="s">
        <v>144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/>
      <c r="AS19" s="29">
        <v>42058</v>
      </c>
      <c r="AT19" s="83">
        <v>1133.92</v>
      </c>
      <c r="AU19" s="25">
        <v>4463</v>
      </c>
      <c r="AV19" s="33" t="s">
        <v>397</v>
      </c>
      <c r="AW19" s="31">
        <v>43318</v>
      </c>
      <c r="AX19" s="13" t="s">
        <v>140</v>
      </c>
      <c r="AY19" s="13" t="s">
        <v>140</v>
      </c>
      <c r="AZ19" s="25" t="s">
        <v>144</v>
      </c>
      <c r="BA19" s="33" t="s">
        <v>287</v>
      </c>
      <c r="BB19" s="25" t="s">
        <v>166</v>
      </c>
      <c r="BC19" s="33" t="s">
        <v>319</v>
      </c>
      <c r="BD19" s="80" t="s">
        <v>347</v>
      </c>
      <c r="BE19" s="34">
        <v>112383.96</v>
      </c>
      <c r="BF19" s="35">
        <v>103109.7</v>
      </c>
      <c r="BG19" s="31">
        <v>41193</v>
      </c>
      <c r="BH19" s="31">
        <v>42977</v>
      </c>
      <c r="BI19" s="25" t="s">
        <v>140</v>
      </c>
      <c r="BJ19" s="56" t="s">
        <v>140</v>
      </c>
      <c r="BK19" s="36" t="s">
        <v>144</v>
      </c>
      <c r="BL19" s="25" t="s">
        <v>140</v>
      </c>
      <c r="BM19" s="25" t="s">
        <v>140</v>
      </c>
      <c r="BN19" s="59" t="s">
        <v>140</v>
      </c>
      <c r="BO19" s="33" t="s">
        <v>144</v>
      </c>
      <c r="BP19" s="25" t="s">
        <v>140</v>
      </c>
      <c r="BQ19" s="25" t="s">
        <v>140</v>
      </c>
      <c r="BR19" s="78" t="s">
        <v>412</v>
      </c>
    </row>
    <row r="20" spans="1:70" ht="95.25" customHeight="1">
      <c r="A20" s="40" t="s">
        <v>368</v>
      </c>
      <c r="B20" s="25" t="s">
        <v>136</v>
      </c>
      <c r="C20" s="25" t="s">
        <v>369</v>
      </c>
      <c r="D20" s="25">
        <v>1</v>
      </c>
      <c r="E20" s="14" t="s">
        <v>137</v>
      </c>
      <c r="F20" s="13">
        <v>321712</v>
      </c>
      <c r="G20" s="22" t="s">
        <v>196</v>
      </c>
      <c r="H20" s="23">
        <v>39212</v>
      </c>
      <c r="I20" s="23">
        <v>39576</v>
      </c>
      <c r="J20" s="22">
        <v>980</v>
      </c>
      <c r="K20" s="24">
        <v>0</v>
      </c>
      <c r="L20" s="17">
        <v>0.365</v>
      </c>
      <c r="M20" s="17">
        <v>0</v>
      </c>
      <c r="N20" s="16" t="s">
        <v>239</v>
      </c>
      <c r="O20" s="16" t="s">
        <v>240</v>
      </c>
      <c r="P20" s="16" t="s">
        <v>238</v>
      </c>
      <c r="Q20" s="25" t="s">
        <v>140</v>
      </c>
      <c r="R20" s="25" t="s">
        <v>140</v>
      </c>
      <c r="S20" s="26">
        <v>1000.79</v>
      </c>
      <c r="T20" s="26">
        <v>986.43</v>
      </c>
      <c r="U20" s="26">
        <v>14.36</v>
      </c>
      <c r="V20" s="26">
        <v>0</v>
      </c>
      <c r="W20" s="91">
        <v>0</v>
      </c>
      <c r="X20" s="88">
        <f t="shared" si="0"/>
        <v>1000.79</v>
      </c>
      <c r="Y20" s="36" t="s">
        <v>144</v>
      </c>
      <c r="Z20" s="33" t="s">
        <v>266</v>
      </c>
      <c r="AA20" s="25"/>
      <c r="AB20" s="25"/>
      <c r="AC20" s="25" t="s">
        <v>144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/>
      <c r="AS20" s="29">
        <v>39979</v>
      </c>
      <c r="AT20" s="83">
        <v>1.44</v>
      </c>
      <c r="AU20" s="25">
        <v>4490</v>
      </c>
      <c r="AV20" s="25">
        <v>1</v>
      </c>
      <c r="AW20" s="29">
        <v>40671</v>
      </c>
      <c r="AX20" s="13" t="s">
        <v>140</v>
      </c>
      <c r="AY20" s="13" t="s">
        <v>140</v>
      </c>
      <c r="AZ20" s="25" t="s">
        <v>144</v>
      </c>
      <c r="BA20" s="33" t="s">
        <v>288</v>
      </c>
      <c r="BB20" s="25" t="s">
        <v>289</v>
      </c>
      <c r="BC20" s="33" t="s">
        <v>320</v>
      </c>
      <c r="BD20" s="80" t="s">
        <v>348</v>
      </c>
      <c r="BE20" s="34">
        <v>1045</v>
      </c>
      <c r="BF20" s="35" t="s">
        <v>366</v>
      </c>
      <c r="BG20" s="35" t="s">
        <v>366</v>
      </c>
      <c r="BH20" s="35" t="s">
        <v>366</v>
      </c>
      <c r="BI20" s="25" t="s">
        <v>140</v>
      </c>
      <c r="BJ20" s="56" t="s">
        <v>140</v>
      </c>
      <c r="BK20" s="36" t="s">
        <v>144</v>
      </c>
      <c r="BL20" s="25" t="s">
        <v>140</v>
      </c>
      <c r="BM20" s="25" t="s">
        <v>140</v>
      </c>
      <c r="BN20" s="59" t="s">
        <v>140</v>
      </c>
      <c r="BO20" s="25" t="s">
        <v>140</v>
      </c>
      <c r="BP20" s="25" t="s">
        <v>140</v>
      </c>
      <c r="BQ20" s="25" t="s">
        <v>140</v>
      </c>
      <c r="BR20" s="77" t="s">
        <v>413</v>
      </c>
    </row>
    <row r="21" spans="1:70" ht="95.25" customHeight="1">
      <c r="A21" s="40">
        <v>5816781</v>
      </c>
      <c r="B21" s="25" t="s">
        <v>136</v>
      </c>
      <c r="C21" s="25" t="s">
        <v>367</v>
      </c>
      <c r="D21" s="25">
        <v>1</v>
      </c>
      <c r="E21" s="14" t="s">
        <v>137</v>
      </c>
      <c r="F21" s="13">
        <v>321712</v>
      </c>
      <c r="G21" s="22" t="s">
        <v>197</v>
      </c>
      <c r="H21" s="23">
        <v>39273</v>
      </c>
      <c r="I21" s="23">
        <v>42926</v>
      </c>
      <c r="J21" s="22">
        <v>840</v>
      </c>
      <c r="K21" s="24">
        <v>50000</v>
      </c>
      <c r="L21" s="17">
        <v>0.15</v>
      </c>
      <c r="M21" s="17">
        <v>0</v>
      </c>
      <c r="N21" s="16" t="s">
        <v>141</v>
      </c>
      <c r="O21" s="16" t="s">
        <v>139</v>
      </c>
      <c r="P21" s="16" t="s">
        <v>241</v>
      </c>
      <c r="Q21" s="33" t="s">
        <v>140</v>
      </c>
      <c r="R21" s="25" t="s">
        <v>140</v>
      </c>
      <c r="S21" s="26">
        <v>1273909.74</v>
      </c>
      <c r="T21" s="26">
        <v>1195643.6</v>
      </c>
      <c r="U21" s="26">
        <v>78266.14</v>
      </c>
      <c r="V21" s="26">
        <v>0</v>
      </c>
      <c r="W21" s="91">
        <v>0</v>
      </c>
      <c r="X21" s="88">
        <f t="shared" si="0"/>
        <v>46003.97</v>
      </c>
      <c r="Y21" s="36" t="s">
        <v>144</v>
      </c>
      <c r="Z21" s="36" t="s">
        <v>144</v>
      </c>
      <c r="AA21" s="36" t="s">
        <v>144</v>
      </c>
      <c r="AB21" s="25" t="s">
        <v>267</v>
      </c>
      <c r="AC21" s="33" t="s">
        <v>144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/>
      <c r="AS21" s="29">
        <v>39819</v>
      </c>
      <c r="AT21" s="83">
        <v>770</v>
      </c>
      <c r="AU21" s="25">
        <v>4251</v>
      </c>
      <c r="AV21" s="33" t="s">
        <v>398</v>
      </c>
      <c r="AW21" s="31">
        <v>44022</v>
      </c>
      <c r="AX21" s="13" t="s">
        <v>140</v>
      </c>
      <c r="AY21" s="13" t="s">
        <v>140</v>
      </c>
      <c r="AZ21" s="25" t="s">
        <v>144</v>
      </c>
      <c r="BA21" s="33" t="s">
        <v>290</v>
      </c>
      <c r="BB21" s="25" t="s">
        <v>166</v>
      </c>
      <c r="BC21" s="33" t="s">
        <v>321</v>
      </c>
      <c r="BD21" s="80" t="s">
        <v>349</v>
      </c>
      <c r="BE21" s="34">
        <v>614585</v>
      </c>
      <c r="BF21" s="34">
        <v>451604.5</v>
      </c>
      <c r="BG21" s="31">
        <v>41302</v>
      </c>
      <c r="BH21" s="31">
        <v>42986</v>
      </c>
      <c r="BI21" s="25" t="s">
        <v>140</v>
      </c>
      <c r="BJ21" s="56" t="s">
        <v>140</v>
      </c>
      <c r="BK21" s="36" t="s">
        <v>144</v>
      </c>
      <c r="BL21" s="25" t="s">
        <v>140</v>
      </c>
      <c r="BM21" s="25" t="s">
        <v>140</v>
      </c>
      <c r="BN21" s="59" t="s">
        <v>140</v>
      </c>
      <c r="BO21" s="36" t="s">
        <v>144</v>
      </c>
      <c r="BP21" s="25" t="s">
        <v>140</v>
      </c>
      <c r="BQ21" s="25" t="s">
        <v>140</v>
      </c>
      <c r="BR21" s="77" t="s">
        <v>382</v>
      </c>
    </row>
    <row r="22" spans="1:70" ht="95.25" customHeight="1">
      <c r="A22" s="40">
        <v>5791317</v>
      </c>
      <c r="B22" s="25" t="s">
        <v>136</v>
      </c>
      <c r="C22" s="25" t="s">
        <v>367</v>
      </c>
      <c r="D22" s="25">
        <v>1</v>
      </c>
      <c r="E22" s="14" t="s">
        <v>137</v>
      </c>
      <c r="F22" s="13">
        <v>321712</v>
      </c>
      <c r="G22" s="22" t="s">
        <v>198</v>
      </c>
      <c r="H22" s="23">
        <v>39667</v>
      </c>
      <c r="I22" s="23">
        <v>40396</v>
      </c>
      <c r="J22" s="22">
        <v>840</v>
      </c>
      <c r="K22" s="24">
        <v>20000</v>
      </c>
      <c r="L22" s="17">
        <v>0.16</v>
      </c>
      <c r="M22" s="17">
        <v>0</v>
      </c>
      <c r="N22" s="16" t="s">
        <v>242</v>
      </c>
      <c r="O22" s="16" t="s">
        <v>139</v>
      </c>
      <c r="P22" s="16" t="s">
        <v>241</v>
      </c>
      <c r="Q22" s="33" t="s">
        <v>140</v>
      </c>
      <c r="R22" s="25" t="s">
        <v>140</v>
      </c>
      <c r="S22" s="26">
        <v>630712</v>
      </c>
      <c r="T22" s="26">
        <v>496382.89</v>
      </c>
      <c r="U22" s="26">
        <v>134329.11</v>
      </c>
      <c r="V22" s="26">
        <v>0</v>
      </c>
      <c r="W22" s="91">
        <v>0</v>
      </c>
      <c r="X22" s="88">
        <f t="shared" si="0"/>
        <v>22776.54</v>
      </c>
      <c r="Y22" s="36" t="s">
        <v>144</v>
      </c>
      <c r="Z22" s="36" t="s">
        <v>144</v>
      </c>
      <c r="AA22" s="36" t="s">
        <v>144</v>
      </c>
      <c r="AB22" s="25" t="s">
        <v>267</v>
      </c>
      <c r="AC22" s="33" t="s">
        <v>140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/>
      <c r="AS22" s="29">
        <v>39819</v>
      </c>
      <c r="AT22" s="83">
        <v>770</v>
      </c>
      <c r="AU22" s="25">
        <v>4246</v>
      </c>
      <c r="AV22" s="33" t="s">
        <v>398</v>
      </c>
      <c r="AW22" s="31">
        <v>41492</v>
      </c>
      <c r="AX22" s="13" t="s">
        <v>140</v>
      </c>
      <c r="AY22" s="13" t="s">
        <v>140</v>
      </c>
      <c r="AZ22" s="25" t="s">
        <v>144</v>
      </c>
      <c r="BA22" s="33" t="s">
        <v>291</v>
      </c>
      <c r="BB22" s="25" t="s">
        <v>166</v>
      </c>
      <c r="BC22" s="33" t="s">
        <v>322</v>
      </c>
      <c r="BD22" s="80" t="s">
        <v>349</v>
      </c>
      <c r="BE22" s="34">
        <v>460227.5</v>
      </c>
      <c r="BF22" s="34">
        <v>451604.5</v>
      </c>
      <c r="BG22" s="31">
        <v>41302</v>
      </c>
      <c r="BH22" s="31">
        <v>42986</v>
      </c>
      <c r="BI22" s="25" t="s">
        <v>140</v>
      </c>
      <c r="BJ22" s="56" t="s">
        <v>140</v>
      </c>
      <c r="BK22" s="25" t="s">
        <v>140</v>
      </c>
      <c r="BL22" s="25" t="s">
        <v>140</v>
      </c>
      <c r="BM22" s="25" t="s">
        <v>140</v>
      </c>
      <c r="BN22" s="59" t="s">
        <v>140</v>
      </c>
      <c r="BO22" s="33" t="s">
        <v>144</v>
      </c>
      <c r="BP22" s="25" t="s">
        <v>140</v>
      </c>
      <c r="BQ22" s="25" t="s">
        <v>140</v>
      </c>
      <c r="BR22" s="77" t="s">
        <v>382</v>
      </c>
    </row>
    <row r="23" spans="1:70" ht="95.25" customHeight="1">
      <c r="A23" s="40">
        <v>5800774</v>
      </c>
      <c r="B23" s="25" t="s">
        <v>136</v>
      </c>
      <c r="C23" s="25" t="s">
        <v>367</v>
      </c>
      <c r="D23" s="25">
        <v>1</v>
      </c>
      <c r="E23" s="14" t="s">
        <v>137</v>
      </c>
      <c r="F23" s="13">
        <v>321712</v>
      </c>
      <c r="G23" s="22" t="s">
        <v>199</v>
      </c>
      <c r="H23" s="23">
        <v>39531</v>
      </c>
      <c r="I23" s="23">
        <v>41354</v>
      </c>
      <c r="J23" s="22">
        <v>840</v>
      </c>
      <c r="K23" s="24">
        <v>300000</v>
      </c>
      <c r="L23" s="17">
        <v>0.14</v>
      </c>
      <c r="M23" s="17">
        <v>0</v>
      </c>
      <c r="N23" s="16" t="s">
        <v>243</v>
      </c>
      <c r="O23" s="16" t="s">
        <v>229</v>
      </c>
      <c r="P23" s="16" t="s">
        <v>244</v>
      </c>
      <c r="Q23" s="33" t="s">
        <v>140</v>
      </c>
      <c r="R23" s="25" t="s">
        <v>140</v>
      </c>
      <c r="S23" s="26">
        <v>5092176.15</v>
      </c>
      <c r="T23" s="26">
        <v>3599852.39</v>
      </c>
      <c r="U23" s="26">
        <v>1492323.76</v>
      </c>
      <c r="V23" s="26">
        <v>0</v>
      </c>
      <c r="W23" s="91">
        <v>0</v>
      </c>
      <c r="X23" s="88">
        <f t="shared" si="0"/>
        <v>183890.83</v>
      </c>
      <c r="Y23" s="36" t="s">
        <v>144</v>
      </c>
      <c r="Z23" s="33" t="s">
        <v>140</v>
      </c>
      <c r="AA23" s="36" t="s">
        <v>144</v>
      </c>
      <c r="AB23" s="27" t="s">
        <v>268</v>
      </c>
      <c r="AC23" s="33" t="s">
        <v>144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/>
      <c r="AS23" s="29">
        <v>40980</v>
      </c>
      <c r="AT23" s="83">
        <v>1597.5</v>
      </c>
      <c r="AU23" s="25">
        <v>3734</v>
      </c>
      <c r="AV23" s="33" t="s">
        <v>402</v>
      </c>
      <c r="AW23" s="31">
        <v>41352</v>
      </c>
      <c r="AX23" s="13" t="s">
        <v>140</v>
      </c>
      <c r="AY23" s="13" t="s">
        <v>140</v>
      </c>
      <c r="AZ23" s="25" t="s">
        <v>144</v>
      </c>
      <c r="BA23" s="33" t="s">
        <v>292</v>
      </c>
      <c r="BB23" s="25" t="s">
        <v>166</v>
      </c>
      <c r="BC23" s="33" t="s">
        <v>323</v>
      </c>
      <c r="BD23" s="80" t="s">
        <v>422</v>
      </c>
      <c r="BE23" s="34">
        <v>3552534</v>
      </c>
      <c r="BF23" s="34">
        <v>2855032.1399999997</v>
      </c>
      <c r="BG23" s="31">
        <v>41247</v>
      </c>
      <c r="BH23" s="31">
        <v>42998</v>
      </c>
      <c r="BI23" s="25" t="s">
        <v>140</v>
      </c>
      <c r="BJ23" s="56" t="s">
        <v>140</v>
      </c>
      <c r="BK23" s="36" t="s">
        <v>144</v>
      </c>
      <c r="BL23" s="25" t="s">
        <v>140</v>
      </c>
      <c r="BM23" s="36" t="s">
        <v>144</v>
      </c>
      <c r="BN23" s="58" t="s">
        <v>144</v>
      </c>
      <c r="BO23" s="33" t="s">
        <v>144</v>
      </c>
      <c r="BP23" s="27" t="s">
        <v>377</v>
      </c>
      <c r="BQ23" s="25" t="s">
        <v>140</v>
      </c>
      <c r="BR23" s="78" t="s">
        <v>414</v>
      </c>
    </row>
    <row r="24" spans="1:70" ht="95.25" customHeight="1">
      <c r="A24" s="40">
        <v>5942024</v>
      </c>
      <c r="B24" s="25" t="s">
        <v>136</v>
      </c>
      <c r="C24" s="25" t="s">
        <v>367</v>
      </c>
      <c r="D24" s="25">
        <v>1</v>
      </c>
      <c r="E24" s="14" t="s">
        <v>137</v>
      </c>
      <c r="F24" s="13">
        <v>321712</v>
      </c>
      <c r="G24" s="22" t="s">
        <v>200</v>
      </c>
      <c r="H24" s="23">
        <v>38853</v>
      </c>
      <c r="I24" s="23">
        <v>44330</v>
      </c>
      <c r="J24" s="22">
        <v>840</v>
      </c>
      <c r="K24" s="24">
        <v>54000</v>
      </c>
      <c r="L24" s="17">
        <v>0.13</v>
      </c>
      <c r="M24" s="17">
        <v>0</v>
      </c>
      <c r="N24" s="16" t="s">
        <v>245</v>
      </c>
      <c r="O24" s="16" t="s">
        <v>246</v>
      </c>
      <c r="P24" s="16" t="s">
        <v>224</v>
      </c>
      <c r="Q24" s="33" t="s">
        <v>140</v>
      </c>
      <c r="R24" s="25" t="s">
        <v>140</v>
      </c>
      <c r="S24" s="26">
        <v>1226685.27</v>
      </c>
      <c r="T24" s="26">
        <v>753271.76</v>
      </c>
      <c r="U24" s="26">
        <v>473413.51</v>
      </c>
      <c r="V24" s="26">
        <v>0</v>
      </c>
      <c r="W24" s="91">
        <v>0</v>
      </c>
      <c r="X24" s="88">
        <f t="shared" si="0"/>
        <v>44298.58</v>
      </c>
      <c r="Y24" s="36" t="s">
        <v>144</v>
      </c>
      <c r="Z24" s="36" t="s">
        <v>144</v>
      </c>
      <c r="AA24" s="25"/>
      <c r="AB24" s="25" t="s">
        <v>269</v>
      </c>
      <c r="AC24" s="33" t="s">
        <v>144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/>
      <c r="AS24" s="29">
        <v>42489</v>
      </c>
      <c r="AT24" s="83">
        <v>2518.65</v>
      </c>
      <c r="AU24" s="25">
        <v>1725</v>
      </c>
      <c r="AV24" s="101" t="s">
        <v>397</v>
      </c>
      <c r="AW24" s="31">
        <v>45426</v>
      </c>
      <c r="AX24" s="13" t="s">
        <v>140</v>
      </c>
      <c r="AY24" s="13" t="s">
        <v>140</v>
      </c>
      <c r="AZ24" s="25" t="s">
        <v>144</v>
      </c>
      <c r="BA24" s="33" t="s">
        <v>293</v>
      </c>
      <c r="BB24" s="25" t="s">
        <v>166</v>
      </c>
      <c r="BC24" s="33" t="s">
        <v>167</v>
      </c>
      <c r="BD24" s="80" t="s">
        <v>350</v>
      </c>
      <c r="BE24" s="34">
        <v>211999</v>
      </c>
      <c r="BF24" s="31">
        <v>42992</v>
      </c>
      <c r="BG24" s="31">
        <v>42230</v>
      </c>
      <c r="BH24" s="34">
        <v>727472.4</v>
      </c>
      <c r="BI24" s="25" t="s">
        <v>140</v>
      </c>
      <c r="BJ24" s="56" t="s">
        <v>140</v>
      </c>
      <c r="BK24" s="36" t="s">
        <v>144</v>
      </c>
      <c r="BL24" s="36" t="s">
        <v>140</v>
      </c>
      <c r="BM24" s="61" t="s">
        <v>140</v>
      </c>
      <c r="BN24" s="59" t="s">
        <v>140</v>
      </c>
      <c r="BO24" s="33" t="s">
        <v>140</v>
      </c>
      <c r="BP24" s="27" t="s">
        <v>378</v>
      </c>
      <c r="BQ24" s="25" t="s">
        <v>140</v>
      </c>
      <c r="BR24" s="77"/>
    </row>
    <row r="25" spans="1:70" ht="95.25" customHeight="1">
      <c r="A25" s="40">
        <v>5819430</v>
      </c>
      <c r="B25" s="25" t="s">
        <v>136</v>
      </c>
      <c r="C25" s="25" t="s">
        <v>367</v>
      </c>
      <c r="D25" s="25">
        <v>1</v>
      </c>
      <c r="E25" s="14" t="s">
        <v>137</v>
      </c>
      <c r="F25" s="13">
        <v>321712</v>
      </c>
      <c r="G25" s="22" t="s">
        <v>201</v>
      </c>
      <c r="H25" s="23">
        <v>39479</v>
      </c>
      <c r="I25" s="23">
        <v>40575</v>
      </c>
      <c r="J25" s="22">
        <v>840</v>
      </c>
      <c r="K25" s="24">
        <v>295000</v>
      </c>
      <c r="L25" s="17">
        <v>0.17</v>
      </c>
      <c r="M25" s="17">
        <v>0</v>
      </c>
      <c r="N25" s="16" t="s">
        <v>138</v>
      </c>
      <c r="O25" s="16" t="s">
        <v>139</v>
      </c>
      <c r="P25" s="16" t="s">
        <v>224</v>
      </c>
      <c r="Q25" s="33" t="s">
        <v>140</v>
      </c>
      <c r="R25" s="25" t="s">
        <v>140</v>
      </c>
      <c r="S25" s="26">
        <v>11299576.74</v>
      </c>
      <c r="T25" s="26">
        <v>8168933.5</v>
      </c>
      <c r="U25" s="26">
        <v>3130643.24</v>
      </c>
      <c r="V25" s="26">
        <v>0</v>
      </c>
      <c r="W25" s="91">
        <v>0</v>
      </c>
      <c r="X25" s="88">
        <f t="shared" si="0"/>
        <v>408055.12</v>
      </c>
      <c r="Y25" s="36" t="s">
        <v>144</v>
      </c>
      <c r="Z25" s="33" t="s">
        <v>265</v>
      </c>
      <c r="AA25" s="36" t="s">
        <v>144</v>
      </c>
      <c r="AB25" s="25" t="s">
        <v>267</v>
      </c>
      <c r="AC25" s="33" t="s">
        <v>144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/>
      <c r="AS25" s="29">
        <v>39769</v>
      </c>
      <c r="AT25" s="83">
        <v>23823.85</v>
      </c>
      <c r="AU25" s="25">
        <v>4251</v>
      </c>
      <c r="AV25" s="33" t="s">
        <v>397</v>
      </c>
      <c r="AW25" s="31">
        <v>42541</v>
      </c>
      <c r="AX25" s="13" t="s">
        <v>140</v>
      </c>
      <c r="AY25" s="13" t="s">
        <v>140</v>
      </c>
      <c r="AZ25" s="25" t="s">
        <v>144</v>
      </c>
      <c r="BA25" s="33" t="s">
        <v>294</v>
      </c>
      <c r="BB25" s="25" t="s">
        <v>166</v>
      </c>
      <c r="BC25" s="33" t="s">
        <v>324</v>
      </c>
      <c r="BD25" s="80" t="s">
        <v>351</v>
      </c>
      <c r="BE25" s="34">
        <v>3267082</v>
      </c>
      <c r="BF25" s="34">
        <v>704778.11</v>
      </c>
      <c r="BG25" s="31">
        <v>40855</v>
      </c>
      <c r="BH25" s="31">
        <v>42814</v>
      </c>
      <c r="BI25" s="25" t="s">
        <v>140</v>
      </c>
      <c r="BJ25" s="56" t="s">
        <v>140</v>
      </c>
      <c r="BK25" s="36" t="s">
        <v>144</v>
      </c>
      <c r="BL25" s="36" t="s">
        <v>140</v>
      </c>
      <c r="BM25" s="36" t="s">
        <v>144</v>
      </c>
      <c r="BN25" s="58" t="s">
        <v>144</v>
      </c>
      <c r="BO25" s="33" t="s">
        <v>144</v>
      </c>
      <c r="BP25" s="25" t="s">
        <v>140</v>
      </c>
      <c r="BQ25" s="25" t="s">
        <v>140</v>
      </c>
      <c r="BR25" s="103" t="s">
        <v>415</v>
      </c>
    </row>
    <row r="26" spans="1:70" ht="95.25" customHeight="1">
      <c r="A26" s="40">
        <v>5838626</v>
      </c>
      <c r="B26" s="25" t="s">
        <v>136</v>
      </c>
      <c r="C26" s="25" t="s">
        <v>367</v>
      </c>
      <c r="D26" s="25">
        <v>1</v>
      </c>
      <c r="E26" s="14" t="s">
        <v>137</v>
      </c>
      <c r="F26" s="13">
        <v>321712</v>
      </c>
      <c r="G26" s="22" t="s">
        <v>202</v>
      </c>
      <c r="H26" s="23">
        <v>39463</v>
      </c>
      <c r="I26" s="23">
        <v>44942</v>
      </c>
      <c r="J26" s="22">
        <v>840</v>
      </c>
      <c r="K26" s="24">
        <v>24000</v>
      </c>
      <c r="L26" s="17">
        <v>0.18</v>
      </c>
      <c r="M26" s="17">
        <v>0</v>
      </c>
      <c r="N26" s="16" t="s">
        <v>141</v>
      </c>
      <c r="O26" s="16" t="s">
        <v>139</v>
      </c>
      <c r="P26" s="16" t="s">
        <v>247</v>
      </c>
      <c r="Q26" s="25" t="s">
        <v>140</v>
      </c>
      <c r="R26" s="25" t="s">
        <v>140</v>
      </c>
      <c r="S26" s="26">
        <v>1694433.42</v>
      </c>
      <c r="T26" s="26">
        <v>622100.84</v>
      </c>
      <c r="U26" s="26">
        <v>1072332.58</v>
      </c>
      <c r="V26" s="26">
        <v>0</v>
      </c>
      <c r="W26" s="91">
        <v>0</v>
      </c>
      <c r="X26" s="88">
        <f t="shared" si="0"/>
        <v>61190.1</v>
      </c>
      <c r="Y26" s="25" t="s">
        <v>144</v>
      </c>
      <c r="Z26" s="25" t="s">
        <v>144</v>
      </c>
      <c r="AA26" s="25" t="s">
        <v>144</v>
      </c>
      <c r="AB26" s="25" t="s">
        <v>140</v>
      </c>
      <c r="AC26" s="25" t="s">
        <v>144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</v>
      </c>
      <c r="AR26" s="28"/>
      <c r="AS26" s="29">
        <v>41793</v>
      </c>
      <c r="AT26" s="83">
        <v>1187.76</v>
      </c>
      <c r="AU26" s="25">
        <v>3459</v>
      </c>
      <c r="AV26" s="101" t="s">
        <v>397</v>
      </c>
      <c r="AW26" s="31">
        <v>46038</v>
      </c>
      <c r="AX26" s="13" t="s">
        <v>140</v>
      </c>
      <c r="AY26" s="13" t="s">
        <v>140</v>
      </c>
      <c r="AZ26" s="25" t="s">
        <v>144</v>
      </c>
      <c r="BA26" s="33" t="s">
        <v>295</v>
      </c>
      <c r="BB26" s="25" t="s">
        <v>166</v>
      </c>
      <c r="BC26" s="33" t="s">
        <v>314</v>
      </c>
      <c r="BD26" s="80" t="s">
        <v>352</v>
      </c>
      <c r="BE26" s="34">
        <v>204105.85</v>
      </c>
      <c r="BF26" s="34">
        <v>284145.123988</v>
      </c>
      <c r="BG26" s="31">
        <v>40347</v>
      </c>
      <c r="BH26" s="31">
        <v>42950</v>
      </c>
      <c r="BI26" s="25" t="s">
        <v>140</v>
      </c>
      <c r="BJ26" s="56" t="s">
        <v>140</v>
      </c>
      <c r="BK26" s="36" t="s">
        <v>144</v>
      </c>
      <c r="BL26" s="25" t="s">
        <v>140</v>
      </c>
      <c r="BM26" s="25" t="s">
        <v>140</v>
      </c>
      <c r="BN26" s="59" t="s">
        <v>140</v>
      </c>
      <c r="BO26" s="33" t="s">
        <v>379</v>
      </c>
      <c r="BP26" s="25" t="s">
        <v>140</v>
      </c>
      <c r="BQ26" s="25" t="s">
        <v>140</v>
      </c>
      <c r="BR26" s="77" t="s">
        <v>420</v>
      </c>
    </row>
    <row r="27" spans="1:70" ht="95.25" customHeight="1">
      <c r="A27" s="40">
        <v>5824488</v>
      </c>
      <c r="B27" s="25" t="s">
        <v>136</v>
      </c>
      <c r="C27" s="25" t="s">
        <v>367</v>
      </c>
      <c r="D27" s="25">
        <v>1</v>
      </c>
      <c r="E27" s="14" t="s">
        <v>137</v>
      </c>
      <c r="F27" s="13">
        <v>321712</v>
      </c>
      <c r="G27" s="22" t="s">
        <v>203</v>
      </c>
      <c r="H27" s="23">
        <v>39288</v>
      </c>
      <c r="I27" s="23">
        <v>44767</v>
      </c>
      <c r="J27" s="22">
        <v>840</v>
      </c>
      <c r="K27" s="24">
        <v>76000</v>
      </c>
      <c r="L27" s="17">
        <v>0.1</v>
      </c>
      <c r="M27" s="17">
        <v>0</v>
      </c>
      <c r="N27" s="16" t="s">
        <v>141</v>
      </c>
      <c r="O27" s="16" t="s">
        <v>248</v>
      </c>
      <c r="P27" s="16" t="s">
        <v>224</v>
      </c>
      <c r="Q27" s="25" t="s">
        <v>140</v>
      </c>
      <c r="R27" s="25" t="s">
        <v>140</v>
      </c>
      <c r="S27" s="26">
        <v>1494278.49</v>
      </c>
      <c r="T27" s="26">
        <v>821656.26</v>
      </c>
      <c r="U27" s="26">
        <v>672622.23</v>
      </c>
      <c r="V27" s="26">
        <v>0</v>
      </c>
      <c r="W27" s="91">
        <v>0</v>
      </c>
      <c r="X27" s="88">
        <f t="shared" si="0"/>
        <v>53962.02</v>
      </c>
      <c r="Y27" s="25" t="s">
        <v>144</v>
      </c>
      <c r="Z27" s="25" t="s">
        <v>144</v>
      </c>
      <c r="AA27" s="25"/>
      <c r="AB27" s="25" t="s">
        <v>267</v>
      </c>
      <c r="AC27" s="25" t="s">
        <v>144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8"/>
      <c r="AS27" s="29">
        <v>42069</v>
      </c>
      <c r="AT27" s="83">
        <v>4618.11</v>
      </c>
      <c r="AU27" s="25">
        <v>2943</v>
      </c>
      <c r="AV27" s="33" t="s">
        <v>399</v>
      </c>
      <c r="AW27" s="31">
        <v>45863</v>
      </c>
      <c r="AX27" s="13" t="s">
        <v>140</v>
      </c>
      <c r="AY27" s="13" t="s">
        <v>140</v>
      </c>
      <c r="AZ27" s="25" t="s">
        <v>144</v>
      </c>
      <c r="BA27" s="33" t="s">
        <v>296</v>
      </c>
      <c r="BB27" s="25" t="s">
        <v>166</v>
      </c>
      <c r="BC27" s="33" t="s">
        <v>325</v>
      </c>
      <c r="BD27" s="80" t="s">
        <v>353</v>
      </c>
      <c r="BE27" s="34">
        <v>430965</v>
      </c>
      <c r="BF27" s="35">
        <v>175846</v>
      </c>
      <c r="BG27" s="31">
        <v>41550</v>
      </c>
      <c r="BH27" s="31">
        <v>42062</v>
      </c>
      <c r="BI27" s="25" t="s">
        <v>140</v>
      </c>
      <c r="BJ27" s="56" t="s">
        <v>140</v>
      </c>
      <c r="BK27" s="36" t="s">
        <v>144</v>
      </c>
      <c r="BL27" s="25" t="s">
        <v>140</v>
      </c>
      <c r="BM27" s="25" t="s">
        <v>140</v>
      </c>
      <c r="BN27" s="59" t="s">
        <v>140</v>
      </c>
      <c r="BO27" s="33" t="s">
        <v>140</v>
      </c>
      <c r="BP27" s="33" t="s">
        <v>380</v>
      </c>
      <c r="BQ27" s="25" t="s">
        <v>140</v>
      </c>
      <c r="BR27" s="77"/>
    </row>
    <row r="28" spans="1:70" ht="95.25" customHeight="1">
      <c r="A28" s="40">
        <v>5931363</v>
      </c>
      <c r="B28" s="25" t="s">
        <v>136</v>
      </c>
      <c r="C28" s="25" t="s">
        <v>367</v>
      </c>
      <c r="D28" s="25">
        <v>1</v>
      </c>
      <c r="E28" s="14" t="s">
        <v>137</v>
      </c>
      <c r="F28" s="13">
        <v>321712</v>
      </c>
      <c r="G28" s="22" t="s">
        <v>204</v>
      </c>
      <c r="H28" s="23">
        <v>39111</v>
      </c>
      <c r="I28" s="23">
        <v>42764</v>
      </c>
      <c r="J28" s="22">
        <v>840</v>
      </c>
      <c r="K28" s="24">
        <v>420000</v>
      </c>
      <c r="L28" s="17">
        <v>0.15</v>
      </c>
      <c r="M28" s="17">
        <v>0</v>
      </c>
      <c r="N28" s="16" t="s">
        <v>141</v>
      </c>
      <c r="O28" s="16" t="s">
        <v>237</v>
      </c>
      <c r="P28" s="16" t="s">
        <v>249</v>
      </c>
      <c r="Q28" s="25" t="s">
        <v>140</v>
      </c>
      <c r="R28" s="25" t="s">
        <v>140</v>
      </c>
      <c r="S28" s="26">
        <v>10630895.82</v>
      </c>
      <c r="T28" s="26">
        <v>9682451.35</v>
      </c>
      <c r="U28" s="26">
        <v>948444.47</v>
      </c>
      <c r="V28" s="26">
        <v>0</v>
      </c>
      <c r="W28" s="91">
        <v>0</v>
      </c>
      <c r="X28" s="88">
        <f t="shared" si="0"/>
        <v>383907.43</v>
      </c>
      <c r="Y28" s="25" t="s">
        <v>144</v>
      </c>
      <c r="Z28" s="25" t="s">
        <v>140</v>
      </c>
      <c r="AA28" s="25"/>
      <c r="AB28" s="25" t="s">
        <v>269</v>
      </c>
      <c r="AC28" s="25" t="s">
        <v>144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/>
      <c r="AS28" s="29">
        <v>39938</v>
      </c>
      <c r="AT28" s="83">
        <v>3850</v>
      </c>
      <c r="AU28" s="25">
        <v>4218</v>
      </c>
      <c r="AV28" s="96" t="s">
        <v>399</v>
      </c>
      <c r="AW28" s="31">
        <v>43859</v>
      </c>
      <c r="AX28" s="13" t="s">
        <v>140</v>
      </c>
      <c r="AY28" s="13" t="s">
        <v>140</v>
      </c>
      <c r="AZ28" s="25" t="s">
        <v>144</v>
      </c>
      <c r="BA28" s="33" t="s">
        <v>297</v>
      </c>
      <c r="BB28" s="25" t="s">
        <v>166</v>
      </c>
      <c r="BC28" s="33" t="s">
        <v>169</v>
      </c>
      <c r="BD28" s="80" t="s">
        <v>354</v>
      </c>
      <c r="BE28" s="34">
        <v>2688873</v>
      </c>
      <c r="BF28" s="34">
        <v>1638184.55</v>
      </c>
      <c r="BG28" s="31">
        <v>41913</v>
      </c>
      <c r="BH28" s="31">
        <v>42832</v>
      </c>
      <c r="BI28" s="25" t="s">
        <v>140</v>
      </c>
      <c r="BJ28" s="56" t="s">
        <v>140</v>
      </c>
      <c r="BK28" s="36" t="s">
        <v>140</v>
      </c>
      <c r="BL28" s="25" t="s">
        <v>140</v>
      </c>
      <c r="BM28" s="25"/>
      <c r="BN28" s="58" t="s">
        <v>144</v>
      </c>
      <c r="BO28" s="33" t="s">
        <v>140</v>
      </c>
      <c r="BP28" s="33" t="s">
        <v>140</v>
      </c>
      <c r="BQ28" s="33" t="s">
        <v>140</v>
      </c>
      <c r="BR28" s="77" t="s">
        <v>421</v>
      </c>
    </row>
    <row r="29" spans="1:70" s="93" customFormat="1" ht="95.25" customHeight="1">
      <c r="A29" s="40">
        <v>5931709</v>
      </c>
      <c r="B29" s="25" t="s">
        <v>136</v>
      </c>
      <c r="C29" s="25" t="s">
        <v>367</v>
      </c>
      <c r="D29" s="25">
        <v>1</v>
      </c>
      <c r="E29" s="14" t="s">
        <v>137</v>
      </c>
      <c r="F29" s="13">
        <v>321712</v>
      </c>
      <c r="G29" s="22" t="s">
        <v>205</v>
      </c>
      <c r="H29" s="23">
        <v>39177</v>
      </c>
      <c r="I29" s="23">
        <v>39906</v>
      </c>
      <c r="J29" s="22">
        <v>840</v>
      </c>
      <c r="K29" s="24">
        <v>1000000</v>
      </c>
      <c r="L29" s="17">
        <v>0.16</v>
      </c>
      <c r="M29" s="17">
        <v>0</v>
      </c>
      <c r="N29" s="16" t="s">
        <v>220</v>
      </c>
      <c r="O29" s="16" t="s">
        <v>139</v>
      </c>
      <c r="P29" s="16" t="s">
        <v>224</v>
      </c>
      <c r="Q29" s="25" t="s">
        <v>140</v>
      </c>
      <c r="R29" s="25" t="s">
        <v>140</v>
      </c>
      <c r="S29" s="26">
        <v>22043960.09</v>
      </c>
      <c r="T29" s="26">
        <v>22043960.09</v>
      </c>
      <c r="U29" s="26">
        <v>0</v>
      </c>
      <c r="V29" s="26">
        <v>0</v>
      </c>
      <c r="W29" s="91">
        <v>0</v>
      </c>
      <c r="X29" s="88">
        <f t="shared" si="0"/>
        <v>796060.86</v>
      </c>
      <c r="Y29" s="25" t="s">
        <v>144</v>
      </c>
      <c r="Z29" s="25" t="s">
        <v>144</v>
      </c>
      <c r="AA29" s="25"/>
      <c r="AB29" s="27" t="s">
        <v>270</v>
      </c>
      <c r="AC29" s="33" t="s">
        <v>144</v>
      </c>
      <c r="AD29" s="28">
        <v>0</v>
      </c>
      <c r="AE29" s="28">
        <v>0</v>
      </c>
      <c r="AF29" s="28">
        <v>2502750.93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0</v>
      </c>
      <c r="AM29" s="28">
        <v>0</v>
      </c>
      <c r="AN29" s="28">
        <v>0</v>
      </c>
      <c r="AO29" s="28">
        <v>0</v>
      </c>
      <c r="AP29" s="28">
        <v>0</v>
      </c>
      <c r="AQ29" s="28">
        <v>0</v>
      </c>
      <c r="AR29" s="28"/>
      <c r="AS29" s="29" t="s">
        <v>392</v>
      </c>
      <c r="AT29" s="83">
        <v>2502750.93</v>
      </c>
      <c r="AU29" s="25">
        <v>4133</v>
      </c>
      <c r="AV29" s="96" t="s">
        <v>399</v>
      </c>
      <c r="AW29" s="31">
        <v>41002</v>
      </c>
      <c r="AX29" s="13" t="s">
        <v>140</v>
      </c>
      <c r="AY29" s="13" t="s">
        <v>140</v>
      </c>
      <c r="AZ29" s="25" t="s">
        <v>144</v>
      </c>
      <c r="BA29" s="33" t="s">
        <v>298</v>
      </c>
      <c r="BB29" s="25" t="s">
        <v>166</v>
      </c>
      <c r="BC29" s="33" t="s">
        <v>326</v>
      </c>
      <c r="BD29" s="80" t="s">
        <v>355</v>
      </c>
      <c r="BE29" s="30">
        <v>2633095.25</v>
      </c>
      <c r="BF29" s="30">
        <v>2150222.62</v>
      </c>
      <c r="BG29" s="31">
        <v>41894</v>
      </c>
      <c r="BH29" s="31">
        <v>42986</v>
      </c>
      <c r="BI29" s="25" t="s">
        <v>140</v>
      </c>
      <c r="BJ29" s="56" t="s">
        <v>140</v>
      </c>
      <c r="BK29" s="36" t="s">
        <v>144</v>
      </c>
      <c r="BL29" s="36" t="s">
        <v>140</v>
      </c>
      <c r="BM29" s="36" t="s">
        <v>140</v>
      </c>
      <c r="BN29" s="58" t="s">
        <v>140</v>
      </c>
      <c r="BO29" s="33" t="s">
        <v>140</v>
      </c>
      <c r="BP29" s="25" t="s">
        <v>140</v>
      </c>
      <c r="BQ29" s="25" t="s">
        <v>140</v>
      </c>
      <c r="BR29" s="77" t="s">
        <v>396</v>
      </c>
    </row>
    <row r="30" spans="1:70" ht="95.25" customHeight="1">
      <c r="A30" s="40">
        <v>5931655</v>
      </c>
      <c r="B30" s="25" t="s">
        <v>136</v>
      </c>
      <c r="C30" s="25" t="s">
        <v>367</v>
      </c>
      <c r="D30" s="25">
        <v>1</v>
      </c>
      <c r="E30" s="14" t="s">
        <v>137</v>
      </c>
      <c r="F30" s="13">
        <v>321712</v>
      </c>
      <c r="G30" s="22" t="s">
        <v>206</v>
      </c>
      <c r="H30" s="23">
        <v>39337</v>
      </c>
      <c r="I30" s="23">
        <v>42631</v>
      </c>
      <c r="J30" s="22">
        <v>840</v>
      </c>
      <c r="K30" s="24">
        <v>20000</v>
      </c>
      <c r="L30" s="17">
        <v>0.15</v>
      </c>
      <c r="M30" s="17">
        <v>0</v>
      </c>
      <c r="N30" s="16" t="s">
        <v>141</v>
      </c>
      <c r="O30" s="16" t="s">
        <v>139</v>
      </c>
      <c r="P30" s="16" t="s">
        <v>249</v>
      </c>
      <c r="Q30" s="25" t="s">
        <v>140</v>
      </c>
      <c r="R30" s="25" t="s">
        <v>140</v>
      </c>
      <c r="S30" s="26">
        <v>1212245.09</v>
      </c>
      <c r="T30" s="26">
        <v>528185.24</v>
      </c>
      <c r="U30" s="26">
        <v>684059.85</v>
      </c>
      <c r="V30" s="26">
        <v>0</v>
      </c>
      <c r="W30" s="91">
        <v>0</v>
      </c>
      <c r="X30" s="88">
        <f t="shared" si="0"/>
        <v>43777.11</v>
      </c>
      <c r="Y30" s="25" t="s">
        <v>144</v>
      </c>
      <c r="Z30" s="25" t="s">
        <v>144</v>
      </c>
      <c r="AA30" s="25" t="s">
        <v>144</v>
      </c>
      <c r="AB30" s="25" t="s">
        <v>140</v>
      </c>
      <c r="AC30" s="33" t="s">
        <v>144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8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/>
      <c r="AS30" s="29">
        <v>39487</v>
      </c>
      <c r="AT30" s="83">
        <v>2174.33</v>
      </c>
      <c r="AU30" s="25">
        <v>4418</v>
      </c>
      <c r="AV30" s="96" t="s">
        <v>402</v>
      </c>
      <c r="AW30" s="31">
        <v>43726</v>
      </c>
      <c r="AX30" s="13" t="s">
        <v>140</v>
      </c>
      <c r="AY30" s="13" t="s">
        <v>140</v>
      </c>
      <c r="AZ30" s="25" t="s">
        <v>144</v>
      </c>
      <c r="BA30" s="33" t="s">
        <v>299</v>
      </c>
      <c r="BB30" s="25" t="s">
        <v>166</v>
      </c>
      <c r="BC30" s="33" t="s">
        <v>316</v>
      </c>
      <c r="BD30" s="80" t="s">
        <v>356</v>
      </c>
      <c r="BE30" s="35">
        <v>179938.56</v>
      </c>
      <c r="BF30" s="35">
        <v>123092.2</v>
      </c>
      <c r="BG30" s="31">
        <v>41219</v>
      </c>
      <c r="BH30" s="31">
        <v>41242</v>
      </c>
      <c r="BI30" s="25" t="s">
        <v>140</v>
      </c>
      <c r="BJ30" s="56" t="s">
        <v>140</v>
      </c>
      <c r="BK30" s="36" t="s">
        <v>140</v>
      </c>
      <c r="BL30" s="36" t="s">
        <v>144</v>
      </c>
      <c r="BM30" s="36" t="s">
        <v>140</v>
      </c>
      <c r="BN30" s="58" t="s">
        <v>140</v>
      </c>
      <c r="BO30" s="33" t="s">
        <v>144</v>
      </c>
      <c r="BP30" s="25" t="s">
        <v>140</v>
      </c>
      <c r="BQ30" s="25" t="s">
        <v>140</v>
      </c>
      <c r="BR30" s="77" t="s">
        <v>394</v>
      </c>
    </row>
    <row r="31" spans="1:70" ht="95.25" customHeight="1">
      <c r="A31" s="40">
        <v>5823590</v>
      </c>
      <c r="B31" s="25" t="s">
        <v>136</v>
      </c>
      <c r="C31" s="25" t="s">
        <v>367</v>
      </c>
      <c r="D31" s="25">
        <v>1</v>
      </c>
      <c r="E31" s="14" t="s">
        <v>137</v>
      </c>
      <c r="F31" s="13">
        <v>321712</v>
      </c>
      <c r="G31" s="22" t="s">
        <v>207</v>
      </c>
      <c r="H31" s="23">
        <v>39219</v>
      </c>
      <c r="I31" s="23">
        <v>42872</v>
      </c>
      <c r="J31" s="22">
        <v>840</v>
      </c>
      <c r="K31" s="24">
        <v>90000</v>
      </c>
      <c r="L31" s="17">
        <v>0.17</v>
      </c>
      <c r="M31" s="17">
        <v>0</v>
      </c>
      <c r="N31" s="16" t="s">
        <v>141</v>
      </c>
      <c r="O31" s="16" t="s">
        <v>139</v>
      </c>
      <c r="P31" s="16" t="s">
        <v>224</v>
      </c>
      <c r="Q31" s="25" t="s">
        <v>140</v>
      </c>
      <c r="R31" s="25" t="s">
        <v>140</v>
      </c>
      <c r="S31" s="26">
        <v>4872382.82</v>
      </c>
      <c r="T31" s="26">
        <v>2081445.92</v>
      </c>
      <c r="U31" s="26">
        <v>2790936.9</v>
      </c>
      <c r="V31" s="26">
        <v>0</v>
      </c>
      <c r="W31" s="91">
        <v>0</v>
      </c>
      <c r="X31" s="88">
        <f t="shared" si="0"/>
        <v>175953.56</v>
      </c>
      <c r="Y31" s="25" t="s">
        <v>144</v>
      </c>
      <c r="Z31" s="25" t="s">
        <v>144</v>
      </c>
      <c r="AA31" s="25"/>
      <c r="AB31" s="25" t="s">
        <v>140</v>
      </c>
      <c r="AC31" s="33" t="s">
        <v>144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/>
      <c r="AS31" s="29">
        <v>40616</v>
      </c>
      <c r="AT31" s="83">
        <v>1587.02</v>
      </c>
      <c r="AU31" s="25">
        <v>4037</v>
      </c>
      <c r="AV31" s="33" t="s">
        <v>402</v>
      </c>
      <c r="AW31" s="31">
        <v>43968</v>
      </c>
      <c r="AX31" s="13" t="s">
        <v>140</v>
      </c>
      <c r="AY31" s="13" t="s">
        <v>140</v>
      </c>
      <c r="AZ31" s="25" t="s">
        <v>144</v>
      </c>
      <c r="BA31" s="33" t="s">
        <v>300</v>
      </c>
      <c r="BB31" s="25" t="s">
        <v>166</v>
      </c>
      <c r="BC31" s="33" t="s">
        <v>167</v>
      </c>
      <c r="BD31" s="80" t="s">
        <v>357</v>
      </c>
      <c r="BE31" s="34">
        <v>679200</v>
      </c>
      <c r="BF31" s="34">
        <v>539219.6</v>
      </c>
      <c r="BG31" s="31">
        <v>40497</v>
      </c>
      <c r="BH31" s="31">
        <v>42963</v>
      </c>
      <c r="BI31" s="25" t="s">
        <v>140</v>
      </c>
      <c r="BJ31" s="56" t="s">
        <v>140</v>
      </c>
      <c r="BK31" s="36" t="s">
        <v>144</v>
      </c>
      <c r="BL31" s="36" t="s">
        <v>140</v>
      </c>
      <c r="BM31" s="36" t="s">
        <v>140</v>
      </c>
      <c r="BN31" s="58" t="s">
        <v>140</v>
      </c>
      <c r="BO31" s="33" t="s">
        <v>144</v>
      </c>
      <c r="BP31" s="25" t="s">
        <v>140</v>
      </c>
      <c r="BQ31" s="25" t="s">
        <v>140</v>
      </c>
      <c r="BR31" s="77"/>
    </row>
    <row r="32" spans="1:70" ht="95.25" customHeight="1">
      <c r="A32" s="40">
        <v>5779663</v>
      </c>
      <c r="B32" s="25" t="s">
        <v>136</v>
      </c>
      <c r="C32" s="25" t="s">
        <v>367</v>
      </c>
      <c r="D32" s="25">
        <v>1</v>
      </c>
      <c r="E32" s="14" t="s">
        <v>137</v>
      </c>
      <c r="F32" s="13">
        <v>321712</v>
      </c>
      <c r="G32" s="22" t="s">
        <v>208</v>
      </c>
      <c r="H32" s="23">
        <v>39308</v>
      </c>
      <c r="I32" s="23">
        <v>46978</v>
      </c>
      <c r="J32" s="22">
        <v>840</v>
      </c>
      <c r="K32" s="24">
        <v>21000</v>
      </c>
      <c r="L32" s="17">
        <v>0.14</v>
      </c>
      <c r="M32" s="17">
        <v>0.002</v>
      </c>
      <c r="N32" s="16" t="s">
        <v>141</v>
      </c>
      <c r="O32" s="16" t="s">
        <v>250</v>
      </c>
      <c r="P32" s="16" t="s">
        <v>251</v>
      </c>
      <c r="Q32" s="25" t="s">
        <v>140</v>
      </c>
      <c r="R32" s="25" t="s">
        <v>140</v>
      </c>
      <c r="S32" s="26">
        <v>1377585.94</v>
      </c>
      <c r="T32" s="26">
        <v>526356.23</v>
      </c>
      <c r="U32" s="26">
        <v>765889.58</v>
      </c>
      <c r="V32" s="26">
        <v>85340.13</v>
      </c>
      <c r="W32" s="91">
        <v>0</v>
      </c>
      <c r="X32" s="88">
        <f t="shared" si="0"/>
        <v>49747.97</v>
      </c>
      <c r="Y32" s="25" t="s">
        <v>144</v>
      </c>
      <c r="Z32" s="25" t="s">
        <v>144</v>
      </c>
      <c r="AA32" s="25" t="s">
        <v>144</v>
      </c>
      <c r="AB32" s="25" t="s">
        <v>144</v>
      </c>
      <c r="AC32" s="25" t="s">
        <v>144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8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8"/>
      <c r="AS32" s="29">
        <v>41144</v>
      </c>
      <c r="AT32" s="83">
        <v>799.3</v>
      </c>
      <c r="AU32" s="25">
        <v>3977</v>
      </c>
      <c r="AV32" s="96" t="s">
        <v>397</v>
      </c>
      <c r="AW32" s="31">
        <v>42412</v>
      </c>
      <c r="AX32" s="13" t="s">
        <v>140</v>
      </c>
      <c r="AY32" s="13" t="s">
        <v>140</v>
      </c>
      <c r="AZ32" s="25" t="s">
        <v>144</v>
      </c>
      <c r="BA32" s="33" t="s">
        <v>301</v>
      </c>
      <c r="BB32" s="25" t="s">
        <v>166</v>
      </c>
      <c r="BC32" s="33" t="s">
        <v>316</v>
      </c>
      <c r="BD32" s="80" t="s">
        <v>358</v>
      </c>
      <c r="BE32" s="34">
        <v>124800</v>
      </c>
      <c r="BF32" s="35">
        <v>133433.99</v>
      </c>
      <c r="BG32" s="31">
        <v>41590</v>
      </c>
      <c r="BH32" s="31">
        <v>42980</v>
      </c>
      <c r="BI32" s="25" t="s">
        <v>140</v>
      </c>
      <c r="BJ32" s="56" t="s">
        <v>140</v>
      </c>
      <c r="BK32" s="36" t="s">
        <v>144</v>
      </c>
      <c r="BL32" s="36" t="s">
        <v>140</v>
      </c>
      <c r="BM32" s="36" t="s">
        <v>140</v>
      </c>
      <c r="BN32" s="58" t="s">
        <v>140</v>
      </c>
      <c r="BO32" s="33" t="s">
        <v>144</v>
      </c>
      <c r="BP32" s="25" t="s">
        <v>140</v>
      </c>
      <c r="BQ32" s="25" t="s">
        <v>140</v>
      </c>
      <c r="BR32" s="77" t="s">
        <v>393</v>
      </c>
    </row>
    <row r="33" spans="1:70" ht="95.25" customHeight="1">
      <c r="A33" s="40">
        <v>5841428</v>
      </c>
      <c r="B33" s="25" t="s">
        <v>136</v>
      </c>
      <c r="C33" s="25" t="s">
        <v>367</v>
      </c>
      <c r="D33" s="25">
        <v>1</v>
      </c>
      <c r="E33" s="14" t="s">
        <v>137</v>
      </c>
      <c r="F33" s="13">
        <v>321712</v>
      </c>
      <c r="G33" s="22" t="s">
        <v>209</v>
      </c>
      <c r="H33" s="23">
        <v>38798</v>
      </c>
      <c r="I33" s="23">
        <v>39894</v>
      </c>
      <c r="J33" s="22">
        <v>840</v>
      </c>
      <c r="K33" s="24">
        <v>145000</v>
      </c>
      <c r="L33" s="17">
        <v>0.17</v>
      </c>
      <c r="M33" s="17">
        <v>0</v>
      </c>
      <c r="N33" s="16" t="s">
        <v>252</v>
      </c>
      <c r="O33" s="16" t="s">
        <v>139</v>
      </c>
      <c r="P33" s="16" t="s">
        <v>249</v>
      </c>
      <c r="Q33" s="25" t="s">
        <v>140</v>
      </c>
      <c r="R33" s="25" t="s">
        <v>140</v>
      </c>
      <c r="S33" s="26">
        <v>4598162.24</v>
      </c>
      <c r="T33" s="26">
        <v>4014323.58</v>
      </c>
      <c r="U33" s="26">
        <v>583838.66</v>
      </c>
      <c r="V33" s="26">
        <v>0</v>
      </c>
      <c r="W33" s="91">
        <v>0</v>
      </c>
      <c r="X33" s="88">
        <f t="shared" si="0"/>
        <v>166050.79</v>
      </c>
      <c r="Y33" s="25" t="s">
        <v>144</v>
      </c>
      <c r="Z33" s="25" t="s">
        <v>265</v>
      </c>
      <c r="AA33" s="25"/>
      <c r="AB33" s="25" t="s">
        <v>140</v>
      </c>
      <c r="AC33" s="25" t="s">
        <v>144</v>
      </c>
      <c r="AD33" s="28">
        <v>0</v>
      </c>
      <c r="AE33" s="28">
        <v>0</v>
      </c>
      <c r="AF33" s="28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L33" s="28">
        <v>0</v>
      </c>
      <c r="AM33" s="28">
        <v>0</v>
      </c>
      <c r="AN33" s="28">
        <v>0</v>
      </c>
      <c r="AO33" s="28">
        <v>0</v>
      </c>
      <c r="AP33" s="28">
        <v>0</v>
      </c>
      <c r="AQ33" s="28">
        <v>0</v>
      </c>
      <c r="AR33" s="28"/>
      <c r="AS33" s="29">
        <v>40077</v>
      </c>
      <c r="AT33" s="83">
        <v>4905.98</v>
      </c>
      <c r="AU33" s="25">
        <v>4418</v>
      </c>
      <c r="AV33" s="96" t="s">
        <v>397</v>
      </c>
      <c r="AW33" s="31">
        <v>40990</v>
      </c>
      <c r="AX33" s="13" t="s">
        <v>140</v>
      </c>
      <c r="AY33" s="13" t="s">
        <v>140</v>
      </c>
      <c r="AZ33" s="25" t="s">
        <v>144</v>
      </c>
      <c r="BA33" s="33" t="s">
        <v>302</v>
      </c>
      <c r="BB33" s="25" t="s">
        <v>166</v>
      </c>
      <c r="BC33" s="33" t="s">
        <v>169</v>
      </c>
      <c r="BD33" s="80" t="s">
        <v>359</v>
      </c>
      <c r="BE33" s="34">
        <v>1205000</v>
      </c>
      <c r="BF33" s="32">
        <v>1248693.99</v>
      </c>
      <c r="BG33" s="31">
        <v>41221</v>
      </c>
      <c r="BH33" s="31">
        <v>42832</v>
      </c>
      <c r="BI33" s="25" t="s">
        <v>140</v>
      </c>
      <c r="BJ33" s="56" t="s">
        <v>140</v>
      </c>
      <c r="BK33" s="25" t="s">
        <v>140</v>
      </c>
      <c r="BL33" s="25" t="s">
        <v>140</v>
      </c>
      <c r="BM33" s="25" t="s">
        <v>140</v>
      </c>
      <c r="BN33" s="59" t="s">
        <v>140</v>
      </c>
      <c r="BO33" s="33" t="s">
        <v>144</v>
      </c>
      <c r="BP33" s="25" t="s">
        <v>140</v>
      </c>
      <c r="BQ33" s="25" t="s">
        <v>140</v>
      </c>
      <c r="BR33" s="77" t="s">
        <v>416</v>
      </c>
    </row>
    <row r="34" spans="1:70" ht="95.25" customHeight="1">
      <c r="A34" s="40">
        <v>5804582</v>
      </c>
      <c r="B34" s="25" t="s">
        <v>136</v>
      </c>
      <c r="C34" s="25" t="s">
        <v>367</v>
      </c>
      <c r="D34" s="25">
        <v>1</v>
      </c>
      <c r="E34" s="14" t="s">
        <v>137</v>
      </c>
      <c r="F34" s="13">
        <v>321712</v>
      </c>
      <c r="G34" s="22" t="s">
        <v>210</v>
      </c>
      <c r="H34" s="23">
        <v>39422</v>
      </c>
      <c r="I34" s="23">
        <v>47093</v>
      </c>
      <c r="J34" s="22">
        <v>840</v>
      </c>
      <c r="K34" s="24">
        <v>396000</v>
      </c>
      <c r="L34" s="17">
        <v>0.15</v>
      </c>
      <c r="M34" s="17">
        <v>0</v>
      </c>
      <c r="N34" s="16" t="s">
        <v>141</v>
      </c>
      <c r="O34" s="16" t="s">
        <v>253</v>
      </c>
      <c r="P34" s="16" t="s">
        <v>241</v>
      </c>
      <c r="Q34" s="25" t="s">
        <v>140</v>
      </c>
      <c r="R34" s="25" t="s">
        <v>140</v>
      </c>
      <c r="S34" s="26">
        <v>26262307.09</v>
      </c>
      <c r="T34" s="26">
        <v>10269706.29</v>
      </c>
      <c r="U34" s="26">
        <v>15992600.799999999</v>
      </c>
      <c r="V34" s="26">
        <v>0</v>
      </c>
      <c r="W34" s="91">
        <v>0</v>
      </c>
      <c r="X34" s="88">
        <f t="shared" si="0"/>
        <v>948395.6</v>
      </c>
      <c r="Y34" s="25" t="s">
        <v>144</v>
      </c>
      <c r="Z34" s="25" t="s">
        <v>144</v>
      </c>
      <c r="AA34" s="25" t="s">
        <v>144</v>
      </c>
      <c r="AB34" s="25" t="s">
        <v>144</v>
      </c>
      <c r="AC34" s="25" t="s">
        <v>144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  <c r="AL34" s="28">
        <v>0</v>
      </c>
      <c r="AM34" s="28">
        <v>0</v>
      </c>
      <c r="AN34" s="28">
        <v>0</v>
      </c>
      <c r="AO34" s="28">
        <v>0</v>
      </c>
      <c r="AP34" s="28">
        <v>0</v>
      </c>
      <c r="AQ34" s="28">
        <v>0</v>
      </c>
      <c r="AR34" s="28"/>
      <c r="AS34" s="29">
        <v>40858</v>
      </c>
      <c r="AT34" s="83">
        <v>79823</v>
      </c>
      <c r="AU34" s="25">
        <v>4098</v>
      </c>
      <c r="AV34" s="33" t="s">
        <v>399</v>
      </c>
      <c r="AW34" s="33" t="s">
        <v>403</v>
      </c>
      <c r="AX34" s="13" t="s">
        <v>140</v>
      </c>
      <c r="AY34" s="13" t="s">
        <v>140</v>
      </c>
      <c r="AZ34" s="25" t="s">
        <v>144</v>
      </c>
      <c r="BA34" s="33" t="s">
        <v>303</v>
      </c>
      <c r="BB34" s="25" t="s">
        <v>166</v>
      </c>
      <c r="BC34" s="33" t="s">
        <v>313</v>
      </c>
      <c r="BD34" s="80" t="s">
        <v>360</v>
      </c>
      <c r="BE34" s="34">
        <v>2846584</v>
      </c>
      <c r="BF34" s="34">
        <v>2939674.42</v>
      </c>
      <c r="BG34" s="31">
        <v>41932</v>
      </c>
      <c r="BH34" s="31">
        <v>42986</v>
      </c>
      <c r="BI34" s="25" t="s">
        <v>140</v>
      </c>
      <c r="BJ34" s="56" t="s">
        <v>140</v>
      </c>
      <c r="BK34" s="36" t="s">
        <v>144</v>
      </c>
      <c r="BL34" s="25" t="s">
        <v>140</v>
      </c>
      <c r="BM34" s="25" t="s">
        <v>140</v>
      </c>
      <c r="BN34" s="59"/>
      <c r="BO34" s="33" t="s">
        <v>144</v>
      </c>
      <c r="BP34" s="25" t="s">
        <v>140</v>
      </c>
      <c r="BQ34" s="25" t="s">
        <v>140</v>
      </c>
      <c r="BR34" s="77"/>
    </row>
    <row r="35" spans="1:70" ht="95.25" customHeight="1">
      <c r="A35" s="40">
        <v>5811011</v>
      </c>
      <c r="B35" s="25" t="s">
        <v>136</v>
      </c>
      <c r="C35" s="25" t="s">
        <v>367</v>
      </c>
      <c r="D35" s="25">
        <v>1</v>
      </c>
      <c r="E35" s="14" t="s">
        <v>137</v>
      </c>
      <c r="F35" s="13">
        <v>321712</v>
      </c>
      <c r="G35" s="22" t="s">
        <v>211</v>
      </c>
      <c r="H35" s="23">
        <v>39114</v>
      </c>
      <c r="I35" s="23">
        <v>40940</v>
      </c>
      <c r="J35" s="22">
        <v>840</v>
      </c>
      <c r="K35" s="24">
        <v>60000</v>
      </c>
      <c r="L35" s="17">
        <v>0.145</v>
      </c>
      <c r="M35" s="17">
        <v>0</v>
      </c>
      <c r="N35" s="16" t="s">
        <v>141</v>
      </c>
      <c r="O35" s="16" t="s">
        <v>139</v>
      </c>
      <c r="P35" s="16" t="s">
        <v>224</v>
      </c>
      <c r="Q35" s="25" t="s">
        <v>140</v>
      </c>
      <c r="R35" s="25" t="s">
        <v>140</v>
      </c>
      <c r="S35" s="26">
        <v>1920521.8</v>
      </c>
      <c r="T35" s="26">
        <v>1661478</v>
      </c>
      <c r="U35" s="26">
        <v>259043.8</v>
      </c>
      <c r="V35" s="26">
        <v>0</v>
      </c>
      <c r="W35" s="91">
        <v>0</v>
      </c>
      <c r="X35" s="88">
        <f t="shared" si="0"/>
        <v>69354.7</v>
      </c>
      <c r="Y35" s="25" t="s">
        <v>140</v>
      </c>
      <c r="Z35" s="25" t="s">
        <v>144</v>
      </c>
      <c r="AA35" s="25"/>
      <c r="AB35" s="25" t="s">
        <v>140</v>
      </c>
      <c r="AC35" s="25" t="s">
        <v>144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  <c r="AL35" s="28">
        <v>0</v>
      </c>
      <c r="AM35" s="28">
        <v>0</v>
      </c>
      <c r="AN35" s="28">
        <v>0</v>
      </c>
      <c r="AO35" s="28">
        <v>0</v>
      </c>
      <c r="AP35" s="28">
        <v>0</v>
      </c>
      <c r="AQ35" s="28">
        <v>0</v>
      </c>
      <c r="AR35" s="28"/>
      <c r="AS35" s="29">
        <v>39917</v>
      </c>
      <c r="AT35" s="83">
        <v>7700</v>
      </c>
      <c r="AU35" s="25">
        <v>4372</v>
      </c>
      <c r="AV35" s="96" t="s">
        <v>399</v>
      </c>
      <c r="AW35" s="31">
        <v>42036</v>
      </c>
      <c r="AX35" s="13" t="s">
        <v>140</v>
      </c>
      <c r="AY35" s="13" t="s">
        <v>140</v>
      </c>
      <c r="AZ35" s="25" t="s">
        <v>144</v>
      </c>
      <c r="BA35" s="33" t="s">
        <v>304</v>
      </c>
      <c r="BB35" s="25" t="s">
        <v>166</v>
      </c>
      <c r="BC35" s="33" t="s">
        <v>327</v>
      </c>
      <c r="BD35" s="80" t="s">
        <v>361</v>
      </c>
      <c r="BE35" s="34">
        <v>398561.15</v>
      </c>
      <c r="BF35" s="35">
        <v>1000613.72</v>
      </c>
      <c r="BG35" s="31">
        <v>42534</v>
      </c>
      <c r="BH35" s="31">
        <v>40179</v>
      </c>
      <c r="BI35" s="25" t="s">
        <v>140</v>
      </c>
      <c r="BJ35" s="56" t="s">
        <v>140</v>
      </c>
      <c r="BK35" s="36" t="s">
        <v>144</v>
      </c>
      <c r="BL35" s="25" t="s">
        <v>140</v>
      </c>
      <c r="BM35" s="36" t="s">
        <v>144</v>
      </c>
      <c r="BN35" s="58" t="s">
        <v>144</v>
      </c>
      <c r="BO35" s="25" t="s">
        <v>140</v>
      </c>
      <c r="BP35" s="25" t="s">
        <v>140</v>
      </c>
      <c r="BQ35" s="25" t="s">
        <v>140</v>
      </c>
      <c r="BR35" s="77" t="s">
        <v>383</v>
      </c>
    </row>
    <row r="36" spans="1:70" ht="95.25" customHeight="1">
      <c r="A36" s="40">
        <v>5780528</v>
      </c>
      <c r="B36" s="25" t="s">
        <v>136</v>
      </c>
      <c r="C36" s="25" t="s">
        <v>367</v>
      </c>
      <c r="D36" s="25">
        <v>1</v>
      </c>
      <c r="E36" s="14" t="s">
        <v>137</v>
      </c>
      <c r="F36" s="13">
        <v>321712</v>
      </c>
      <c r="G36" s="22" t="s">
        <v>212</v>
      </c>
      <c r="H36" s="23">
        <v>39356</v>
      </c>
      <c r="I36" s="23">
        <v>43009</v>
      </c>
      <c r="J36" s="22">
        <v>840</v>
      </c>
      <c r="K36" s="24">
        <v>19000</v>
      </c>
      <c r="L36" s="17">
        <v>0.16</v>
      </c>
      <c r="M36" s="17">
        <v>0</v>
      </c>
      <c r="N36" s="16" t="s">
        <v>141</v>
      </c>
      <c r="O36" s="16" t="s">
        <v>254</v>
      </c>
      <c r="P36" s="16" t="s">
        <v>255</v>
      </c>
      <c r="Q36" s="25" t="s">
        <v>140</v>
      </c>
      <c r="R36" s="25" t="s">
        <v>140</v>
      </c>
      <c r="S36" s="26">
        <v>517855.01</v>
      </c>
      <c r="T36" s="26">
        <v>469249.02</v>
      </c>
      <c r="U36" s="26">
        <v>48605.99</v>
      </c>
      <c r="V36" s="26">
        <v>0</v>
      </c>
      <c r="W36" s="91">
        <v>0</v>
      </c>
      <c r="X36" s="88">
        <f t="shared" si="0"/>
        <v>18701</v>
      </c>
      <c r="Y36" s="25" t="s">
        <v>140</v>
      </c>
      <c r="Z36" s="25" t="s">
        <v>140</v>
      </c>
      <c r="AA36" s="25" t="s">
        <v>144</v>
      </c>
      <c r="AB36" s="25" t="s">
        <v>140</v>
      </c>
      <c r="AC36" s="25" t="s">
        <v>144</v>
      </c>
      <c r="AD36" s="28">
        <v>0</v>
      </c>
      <c r="AE36" s="28">
        <v>801.33</v>
      </c>
      <c r="AF36" s="28">
        <v>1610.22</v>
      </c>
      <c r="AG36" s="28">
        <v>1725.06</v>
      </c>
      <c r="AH36" s="28">
        <v>1188.02</v>
      </c>
      <c r="AI36" s="28">
        <v>1354.83</v>
      </c>
      <c r="AJ36" s="28">
        <v>1415.96</v>
      </c>
      <c r="AK36" s="28">
        <v>1709.28</v>
      </c>
      <c r="AL36" s="28">
        <v>1837.31</v>
      </c>
      <c r="AM36" s="28">
        <v>2211.29</v>
      </c>
      <c r="AN36" s="28">
        <v>3075.35</v>
      </c>
      <c r="AO36" s="28">
        <v>1198.56</v>
      </c>
      <c r="AP36" s="28">
        <v>4316.28</v>
      </c>
      <c r="AQ36" s="28">
        <v>3216.54</v>
      </c>
      <c r="AR36" s="28">
        <v>1120.64</v>
      </c>
      <c r="AS36" s="29">
        <v>44026</v>
      </c>
      <c r="AT36" s="83">
        <f>AR36</f>
        <v>1120.64</v>
      </c>
      <c r="AU36" s="25">
        <v>4251</v>
      </c>
      <c r="AV36" s="96" t="s">
        <v>397</v>
      </c>
      <c r="AW36" s="31">
        <v>44105</v>
      </c>
      <c r="AX36" s="13" t="s">
        <v>140</v>
      </c>
      <c r="AY36" s="13" t="s">
        <v>140</v>
      </c>
      <c r="AZ36" s="25" t="s">
        <v>144</v>
      </c>
      <c r="BA36" s="36">
        <f>'[1]ВПА_застава'!AX28</f>
        <v>0</v>
      </c>
      <c r="BB36" s="25" t="s">
        <v>166</v>
      </c>
      <c r="BC36" s="33" t="s">
        <v>328</v>
      </c>
      <c r="BD36" s="80" t="s">
        <v>362</v>
      </c>
      <c r="BE36" s="35">
        <v>120700</v>
      </c>
      <c r="BF36" s="35">
        <v>165794.937</v>
      </c>
      <c r="BG36" s="31">
        <v>39846</v>
      </c>
      <c r="BH36" s="31">
        <v>39833</v>
      </c>
      <c r="BI36" s="25" t="s">
        <v>140</v>
      </c>
      <c r="BJ36" s="56" t="s">
        <v>140</v>
      </c>
      <c r="BK36" s="25" t="s">
        <v>144</v>
      </c>
      <c r="BL36" s="36" t="s">
        <v>140</v>
      </c>
      <c r="BM36" s="25" t="s">
        <v>140</v>
      </c>
      <c r="BN36" s="59" t="s">
        <v>140</v>
      </c>
      <c r="BO36" s="33" t="s">
        <v>144</v>
      </c>
      <c r="BP36" s="25" t="s">
        <v>140</v>
      </c>
      <c r="BQ36" s="25" t="s">
        <v>140</v>
      </c>
      <c r="BR36" s="77" t="s">
        <v>384</v>
      </c>
    </row>
    <row r="37" spans="1:70" ht="95.25" customHeight="1">
      <c r="A37" s="40">
        <v>5789040</v>
      </c>
      <c r="B37" s="25" t="s">
        <v>136</v>
      </c>
      <c r="C37" s="25" t="s">
        <v>370</v>
      </c>
      <c r="D37" s="25">
        <v>1</v>
      </c>
      <c r="E37" s="14" t="s">
        <v>137</v>
      </c>
      <c r="F37" s="13">
        <v>321712</v>
      </c>
      <c r="G37" s="22" t="s">
        <v>213</v>
      </c>
      <c r="H37" s="23">
        <v>39527</v>
      </c>
      <c r="I37" s="23">
        <v>42083</v>
      </c>
      <c r="J37" s="22">
        <v>840</v>
      </c>
      <c r="K37" s="24">
        <v>31063</v>
      </c>
      <c r="L37" s="17">
        <v>0.09699999999999999</v>
      </c>
      <c r="M37" s="17">
        <v>0.0025</v>
      </c>
      <c r="N37" s="16" t="s">
        <v>236</v>
      </c>
      <c r="O37" s="16" t="s">
        <v>143</v>
      </c>
      <c r="P37" s="16" t="s">
        <v>256</v>
      </c>
      <c r="Q37" s="25" t="s">
        <v>140</v>
      </c>
      <c r="R37" s="25" t="s">
        <v>140</v>
      </c>
      <c r="S37" s="26">
        <v>824138.25</v>
      </c>
      <c r="T37" s="26">
        <v>747471.26</v>
      </c>
      <c r="U37" s="26">
        <v>69325.45</v>
      </c>
      <c r="V37" s="26">
        <v>7341.54</v>
      </c>
      <c r="W37" s="91">
        <v>0</v>
      </c>
      <c r="X37" s="26">
        <f t="shared" si="0"/>
        <v>29761.63</v>
      </c>
      <c r="Y37" s="25" t="s">
        <v>140</v>
      </c>
      <c r="Z37" s="25" t="s">
        <v>140</v>
      </c>
      <c r="AA37" s="25"/>
      <c r="AB37" s="25" t="s">
        <v>267</v>
      </c>
      <c r="AC37" s="25" t="s">
        <v>144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8"/>
      <c r="AS37" s="29">
        <v>39918</v>
      </c>
      <c r="AT37" s="83">
        <v>2310.31</v>
      </c>
      <c r="AU37" s="25">
        <v>4098</v>
      </c>
      <c r="AV37" s="96" t="s">
        <v>397</v>
      </c>
      <c r="AW37" s="31" t="s">
        <v>406</v>
      </c>
      <c r="AX37" s="13" t="s">
        <v>140</v>
      </c>
      <c r="AY37" s="13" t="s">
        <v>140</v>
      </c>
      <c r="AZ37" s="25" t="s">
        <v>144</v>
      </c>
      <c r="BA37" s="36" t="s">
        <v>305</v>
      </c>
      <c r="BB37" s="25" t="s">
        <v>306</v>
      </c>
      <c r="BC37" s="33" t="s">
        <v>329</v>
      </c>
      <c r="BD37" s="80" t="s">
        <v>390</v>
      </c>
      <c r="BE37" s="35">
        <v>156870.02</v>
      </c>
      <c r="BF37" s="35" t="s">
        <v>366</v>
      </c>
      <c r="BG37" s="29" t="s">
        <v>366</v>
      </c>
      <c r="BH37" s="29">
        <v>39983</v>
      </c>
      <c r="BI37" s="25" t="s">
        <v>140</v>
      </c>
      <c r="BJ37" s="56" t="s">
        <v>140</v>
      </c>
      <c r="BK37" s="36" t="s">
        <v>144</v>
      </c>
      <c r="BL37" s="25" t="s">
        <v>140</v>
      </c>
      <c r="BM37" s="25" t="s">
        <v>140</v>
      </c>
      <c r="BN37" s="59" t="s">
        <v>140</v>
      </c>
      <c r="BO37" s="25" t="s">
        <v>140</v>
      </c>
      <c r="BP37" s="27" t="s">
        <v>179</v>
      </c>
      <c r="BQ37" s="25" t="s">
        <v>140</v>
      </c>
      <c r="BR37" s="77" t="s">
        <v>385</v>
      </c>
    </row>
    <row r="38" spans="1:70" ht="95.25" customHeight="1">
      <c r="A38" s="40">
        <v>5796689</v>
      </c>
      <c r="B38" s="25" t="s">
        <v>136</v>
      </c>
      <c r="C38" s="25" t="s">
        <v>367</v>
      </c>
      <c r="D38" s="25">
        <v>1</v>
      </c>
      <c r="E38" s="14" t="s">
        <v>137</v>
      </c>
      <c r="F38" s="13">
        <v>321712</v>
      </c>
      <c r="G38" s="22" t="s">
        <v>214</v>
      </c>
      <c r="H38" s="23">
        <v>39521</v>
      </c>
      <c r="I38" s="23">
        <v>43173</v>
      </c>
      <c r="J38" s="22">
        <v>840</v>
      </c>
      <c r="K38" s="24">
        <v>99585</v>
      </c>
      <c r="L38" s="17">
        <v>0.15</v>
      </c>
      <c r="M38" s="17">
        <v>0</v>
      </c>
      <c r="N38" s="16" t="s">
        <v>141</v>
      </c>
      <c r="O38" s="16" t="s">
        <v>139</v>
      </c>
      <c r="P38" s="16" t="s">
        <v>256</v>
      </c>
      <c r="Q38" s="25" t="s">
        <v>140</v>
      </c>
      <c r="R38" s="25" t="s">
        <v>140</v>
      </c>
      <c r="S38" s="26">
        <v>2588826.4</v>
      </c>
      <c r="T38" s="26">
        <v>2510391.35</v>
      </c>
      <c r="U38" s="26">
        <v>78435.05</v>
      </c>
      <c r="V38" s="26">
        <v>0</v>
      </c>
      <c r="W38" s="91">
        <v>0</v>
      </c>
      <c r="X38" s="88">
        <f t="shared" si="0"/>
        <v>93488.8</v>
      </c>
      <c r="Y38" s="25" t="s">
        <v>140</v>
      </c>
      <c r="Z38" s="25" t="s">
        <v>140</v>
      </c>
      <c r="AA38" s="25"/>
      <c r="AB38" s="25" t="s">
        <v>267</v>
      </c>
      <c r="AC38" s="25" t="s">
        <v>144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8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8"/>
      <c r="AS38" s="29">
        <v>39983</v>
      </c>
      <c r="AT38" s="83">
        <v>15234.8</v>
      </c>
      <c r="AU38" s="25">
        <v>4189</v>
      </c>
      <c r="AV38" s="33" t="s">
        <v>397</v>
      </c>
      <c r="AW38" s="33" t="s">
        <v>404</v>
      </c>
      <c r="AX38" s="13" t="s">
        <v>140</v>
      </c>
      <c r="AY38" s="13" t="s">
        <v>140</v>
      </c>
      <c r="AZ38" s="25" t="s">
        <v>144</v>
      </c>
      <c r="BA38" s="36" t="s">
        <v>307</v>
      </c>
      <c r="BB38" s="25" t="s">
        <v>166</v>
      </c>
      <c r="BC38" s="33" t="s">
        <v>330</v>
      </c>
      <c r="BD38" s="80" t="s">
        <v>363</v>
      </c>
      <c r="BE38" s="35">
        <v>563764.75</v>
      </c>
      <c r="BF38" s="35">
        <v>733452.198451</v>
      </c>
      <c r="BG38" s="29">
        <v>40333</v>
      </c>
      <c r="BH38" s="29">
        <v>40464</v>
      </c>
      <c r="BI38" s="25" t="s">
        <v>140</v>
      </c>
      <c r="BJ38" s="56" t="s">
        <v>140</v>
      </c>
      <c r="BK38" s="36" t="s">
        <v>144</v>
      </c>
      <c r="BL38" s="25" t="s">
        <v>140</v>
      </c>
      <c r="BM38" s="25" t="s">
        <v>140</v>
      </c>
      <c r="BN38" s="59" t="s">
        <v>140</v>
      </c>
      <c r="BO38" s="25" t="s">
        <v>140</v>
      </c>
      <c r="BP38" s="25" t="s">
        <v>140</v>
      </c>
      <c r="BQ38" s="25" t="s">
        <v>140</v>
      </c>
      <c r="BR38" s="77" t="s">
        <v>386</v>
      </c>
    </row>
    <row r="39" spans="1:70" ht="112.5" customHeight="1">
      <c r="A39" s="40">
        <v>5784238</v>
      </c>
      <c r="B39" s="25" t="s">
        <v>136</v>
      </c>
      <c r="C39" s="25" t="s">
        <v>367</v>
      </c>
      <c r="D39" s="25">
        <v>1</v>
      </c>
      <c r="E39" s="14" t="s">
        <v>137</v>
      </c>
      <c r="F39" s="13">
        <v>321712</v>
      </c>
      <c r="G39" s="22" t="s">
        <v>215</v>
      </c>
      <c r="H39" s="23">
        <v>39360</v>
      </c>
      <c r="I39" s="23">
        <v>43013</v>
      </c>
      <c r="J39" s="22">
        <v>840</v>
      </c>
      <c r="K39" s="24">
        <v>190000</v>
      </c>
      <c r="L39" s="17">
        <v>0.15</v>
      </c>
      <c r="M39" s="17">
        <v>0</v>
      </c>
      <c r="N39" s="16" t="s">
        <v>141</v>
      </c>
      <c r="O39" s="16" t="s">
        <v>139</v>
      </c>
      <c r="P39" s="16" t="s">
        <v>241</v>
      </c>
      <c r="Q39" s="25" t="s">
        <v>140</v>
      </c>
      <c r="R39" s="25" t="s">
        <v>140</v>
      </c>
      <c r="S39" s="26">
        <v>9276608.2</v>
      </c>
      <c r="T39" s="26">
        <v>4454362.7</v>
      </c>
      <c r="U39" s="26">
        <v>4822245.5</v>
      </c>
      <c r="V39" s="26">
        <v>0</v>
      </c>
      <c r="W39" s="91">
        <v>0</v>
      </c>
      <c r="X39" s="88">
        <f t="shared" si="0"/>
        <v>335000.82</v>
      </c>
      <c r="Y39" s="25" t="s">
        <v>144</v>
      </c>
      <c r="Z39" s="25" t="s">
        <v>144</v>
      </c>
      <c r="AA39" s="25" t="s">
        <v>144</v>
      </c>
      <c r="AB39" s="25" t="s">
        <v>144</v>
      </c>
      <c r="AC39" s="25" t="s">
        <v>144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8"/>
      <c r="AS39" s="29">
        <v>42088</v>
      </c>
      <c r="AT39" s="83">
        <v>20073.42</v>
      </c>
      <c r="AU39" s="25">
        <v>3643</v>
      </c>
      <c r="AV39" s="33" t="s">
        <v>399</v>
      </c>
      <c r="AW39" s="33" t="s">
        <v>407</v>
      </c>
      <c r="AX39" s="13" t="s">
        <v>140</v>
      </c>
      <c r="AY39" s="13" t="s">
        <v>140</v>
      </c>
      <c r="AZ39" s="25" t="s">
        <v>144</v>
      </c>
      <c r="BA39" s="33" t="s">
        <v>308</v>
      </c>
      <c r="BB39" s="25" t="s">
        <v>166</v>
      </c>
      <c r="BC39" s="33" t="s">
        <v>168</v>
      </c>
      <c r="BD39" s="80" t="s">
        <v>424</v>
      </c>
      <c r="BE39" s="34">
        <v>1556400</v>
      </c>
      <c r="BF39" s="34">
        <v>787098.49</v>
      </c>
      <c r="BG39" s="31">
        <v>41255</v>
      </c>
      <c r="BH39" s="31">
        <v>42986</v>
      </c>
      <c r="BI39" s="25" t="s">
        <v>140</v>
      </c>
      <c r="BJ39" s="56" t="s">
        <v>140</v>
      </c>
      <c r="BK39" s="36" t="s">
        <v>144</v>
      </c>
      <c r="BL39" s="25" t="s">
        <v>140</v>
      </c>
      <c r="BM39" s="25" t="s">
        <v>140</v>
      </c>
      <c r="BN39" s="59" t="s">
        <v>140</v>
      </c>
      <c r="BO39" s="25" t="s">
        <v>144</v>
      </c>
      <c r="BP39" s="25" t="s">
        <v>140</v>
      </c>
      <c r="BQ39" s="25" t="s">
        <v>140</v>
      </c>
      <c r="BR39" s="104" t="s">
        <v>423</v>
      </c>
    </row>
    <row r="40" spans="1:70" ht="95.25" customHeight="1">
      <c r="A40" s="40">
        <v>5780624</v>
      </c>
      <c r="B40" s="25" t="s">
        <v>136</v>
      </c>
      <c r="C40" s="25" t="s">
        <v>367</v>
      </c>
      <c r="D40" s="25">
        <v>1</v>
      </c>
      <c r="E40" s="14" t="s">
        <v>137</v>
      </c>
      <c r="F40" s="13">
        <v>321712</v>
      </c>
      <c r="G40" s="22" t="s">
        <v>216</v>
      </c>
      <c r="H40" s="23">
        <v>39042</v>
      </c>
      <c r="I40" s="23">
        <v>42695</v>
      </c>
      <c r="J40" s="22">
        <v>840</v>
      </c>
      <c r="K40" s="24">
        <v>55000</v>
      </c>
      <c r="L40" s="17">
        <v>0.165</v>
      </c>
      <c r="M40" s="17">
        <v>0</v>
      </c>
      <c r="N40" s="16" t="s">
        <v>141</v>
      </c>
      <c r="O40" s="16" t="s">
        <v>142</v>
      </c>
      <c r="P40" s="16" t="s">
        <v>241</v>
      </c>
      <c r="Q40" s="25" t="s">
        <v>140</v>
      </c>
      <c r="R40" s="25" t="s">
        <v>140</v>
      </c>
      <c r="S40" s="26">
        <v>2969227.34</v>
      </c>
      <c r="T40" s="26">
        <v>1269230.74</v>
      </c>
      <c r="U40" s="26">
        <v>1699996.6</v>
      </c>
      <c r="V40" s="26">
        <v>0</v>
      </c>
      <c r="W40" s="91">
        <v>0</v>
      </c>
      <c r="X40" s="88">
        <f t="shared" si="0"/>
        <v>107226</v>
      </c>
      <c r="Y40" s="25" t="s">
        <v>144</v>
      </c>
      <c r="Z40" s="25" t="s">
        <v>144</v>
      </c>
      <c r="AA40" s="25"/>
      <c r="AB40" s="25" t="s">
        <v>144</v>
      </c>
      <c r="AC40" s="25" t="s">
        <v>144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/>
      <c r="AS40" s="29">
        <v>39906</v>
      </c>
      <c r="AT40" s="83">
        <v>770</v>
      </c>
      <c r="AU40" s="25">
        <v>4372</v>
      </c>
      <c r="AV40" s="33" t="s">
        <v>398</v>
      </c>
      <c r="AW40" s="33" t="s">
        <v>400</v>
      </c>
      <c r="AX40" s="13" t="s">
        <v>140</v>
      </c>
      <c r="AY40" s="13" t="s">
        <v>140</v>
      </c>
      <c r="AZ40" s="25" t="s">
        <v>144</v>
      </c>
      <c r="BA40" s="33" t="s">
        <v>309</v>
      </c>
      <c r="BB40" s="25" t="s">
        <v>166</v>
      </c>
      <c r="BC40" s="33" t="s">
        <v>167</v>
      </c>
      <c r="BD40" s="80" t="s">
        <v>364</v>
      </c>
      <c r="BE40" s="34">
        <v>380265</v>
      </c>
      <c r="BF40" s="34">
        <v>257374.6</v>
      </c>
      <c r="BG40" s="31">
        <v>41355</v>
      </c>
      <c r="BH40" s="31">
        <v>42986</v>
      </c>
      <c r="BI40" s="25" t="s">
        <v>140</v>
      </c>
      <c r="BJ40" s="56" t="s">
        <v>140</v>
      </c>
      <c r="BK40" s="36" t="s">
        <v>144</v>
      </c>
      <c r="BL40" s="25" t="s">
        <v>140</v>
      </c>
      <c r="BM40" s="25" t="s">
        <v>140</v>
      </c>
      <c r="BN40" s="59" t="s">
        <v>140</v>
      </c>
      <c r="BO40" s="25" t="s">
        <v>140</v>
      </c>
      <c r="BP40" s="25" t="s">
        <v>140</v>
      </c>
      <c r="BQ40" s="25" t="s">
        <v>140</v>
      </c>
      <c r="BR40" s="77"/>
    </row>
    <row r="41" spans="1:70" ht="95.25" customHeight="1">
      <c r="A41" s="40">
        <v>5775173</v>
      </c>
      <c r="B41" s="25" t="s">
        <v>136</v>
      </c>
      <c r="C41" s="25" t="s">
        <v>369</v>
      </c>
      <c r="D41" s="25">
        <v>1</v>
      </c>
      <c r="E41" s="14" t="s">
        <v>137</v>
      </c>
      <c r="F41" s="13">
        <v>321712</v>
      </c>
      <c r="G41" s="22" t="s">
        <v>217</v>
      </c>
      <c r="H41" s="23">
        <v>39228</v>
      </c>
      <c r="I41" s="23">
        <v>39593</v>
      </c>
      <c r="J41" s="22">
        <v>980</v>
      </c>
      <c r="K41" s="24">
        <v>0</v>
      </c>
      <c r="L41" s="17">
        <v>0.365</v>
      </c>
      <c r="M41" s="17">
        <v>0</v>
      </c>
      <c r="N41" s="16" t="s">
        <v>239</v>
      </c>
      <c r="O41" s="16" t="s">
        <v>240</v>
      </c>
      <c r="P41" s="16" t="s">
        <v>241</v>
      </c>
      <c r="Q41" s="25" t="s">
        <v>140</v>
      </c>
      <c r="R41" s="25" t="s">
        <v>140</v>
      </c>
      <c r="S41" s="26">
        <v>24102.9</v>
      </c>
      <c r="T41" s="26">
        <v>24102.9</v>
      </c>
      <c r="U41" s="26">
        <v>0</v>
      </c>
      <c r="V41" s="26">
        <v>0</v>
      </c>
      <c r="W41" s="91">
        <v>0</v>
      </c>
      <c r="X41" s="88">
        <f t="shared" si="0"/>
        <v>24102.9</v>
      </c>
      <c r="Y41" s="25" t="s">
        <v>144</v>
      </c>
      <c r="Z41" s="25" t="s">
        <v>144</v>
      </c>
      <c r="AA41" s="25"/>
      <c r="AB41" s="25" t="s">
        <v>140</v>
      </c>
      <c r="AC41" s="25" t="s">
        <v>144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8">
        <v>0</v>
      </c>
      <c r="AM41" s="28">
        <v>0</v>
      </c>
      <c r="AN41" s="28">
        <v>0</v>
      </c>
      <c r="AO41" s="28">
        <v>0</v>
      </c>
      <c r="AP41" s="28">
        <v>0</v>
      </c>
      <c r="AQ41" s="28">
        <v>0</v>
      </c>
      <c r="AR41" s="28"/>
      <c r="AS41" s="29">
        <v>39714</v>
      </c>
      <c r="AT41" s="83">
        <v>1488.75</v>
      </c>
      <c r="AU41" s="25">
        <v>4449</v>
      </c>
      <c r="AV41" s="25">
        <v>1</v>
      </c>
      <c r="AW41" s="29">
        <v>40688</v>
      </c>
      <c r="AX41" s="13" t="s">
        <v>140</v>
      </c>
      <c r="AY41" s="13" t="s">
        <v>140</v>
      </c>
      <c r="AZ41" s="25" t="s">
        <v>144</v>
      </c>
      <c r="BA41" s="33" t="s">
        <v>310</v>
      </c>
      <c r="BB41" s="25" t="s">
        <v>289</v>
      </c>
      <c r="BC41" s="33" t="s">
        <v>320</v>
      </c>
      <c r="BD41" s="80" t="s">
        <v>331</v>
      </c>
      <c r="BE41" s="34">
        <v>27500</v>
      </c>
      <c r="BF41" s="35" t="s">
        <v>366</v>
      </c>
      <c r="BG41" s="35" t="s">
        <v>366</v>
      </c>
      <c r="BH41" s="35" t="s">
        <v>366</v>
      </c>
      <c r="BI41" s="25" t="s">
        <v>140</v>
      </c>
      <c r="BJ41" s="56" t="s">
        <v>140</v>
      </c>
      <c r="BK41" s="25" t="s">
        <v>140</v>
      </c>
      <c r="BL41" s="25" t="s">
        <v>140</v>
      </c>
      <c r="BM41" s="25" t="s">
        <v>140</v>
      </c>
      <c r="BN41" s="59" t="s">
        <v>140</v>
      </c>
      <c r="BO41" s="25" t="s">
        <v>140</v>
      </c>
      <c r="BP41" s="25" t="s">
        <v>140</v>
      </c>
      <c r="BQ41" s="25" t="s">
        <v>140</v>
      </c>
      <c r="BR41" s="77" t="s">
        <v>417</v>
      </c>
    </row>
    <row r="42" spans="1:70" ht="95.25" customHeight="1">
      <c r="A42" s="40">
        <v>5788921</v>
      </c>
      <c r="B42" s="25" t="s">
        <v>136</v>
      </c>
      <c r="C42" s="25" t="s">
        <v>367</v>
      </c>
      <c r="D42" s="102">
        <v>1</v>
      </c>
      <c r="E42" s="14" t="s">
        <v>137</v>
      </c>
      <c r="F42" s="13">
        <v>321712</v>
      </c>
      <c r="G42" s="22" t="s">
        <v>218</v>
      </c>
      <c r="H42" s="23">
        <v>39251</v>
      </c>
      <c r="I42" s="23">
        <v>42903</v>
      </c>
      <c r="J42" s="22">
        <v>840</v>
      </c>
      <c r="K42" s="24">
        <v>17000</v>
      </c>
      <c r="L42" s="17">
        <v>0.15</v>
      </c>
      <c r="M42" s="17">
        <v>0</v>
      </c>
      <c r="N42" s="16" t="s">
        <v>257</v>
      </c>
      <c r="O42" s="16" t="s">
        <v>139</v>
      </c>
      <c r="P42" s="16" t="s">
        <v>258</v>
      </c>
      <c r="Q42" s="25" t="s">
        <v>140</v>
      </c>
      <c r="R42" s="25" t="s">
        <v>140</v>
      </c>
      <c r="S42" s="26">
        <v>545132.59</v>
      </c>
      <c r="T42" s="26">
        <v>312336.82</v>
      </c>
      <c r="U42" s="26">
        <v>232795.77</v>
      </c>
      <c r="V42" s="26">
        <v>0</v>
      </c>
      <c r="W42" s="91">
        <v>0</v>
      </c>
      <c r="X42" s="88">
        <f t="shared" si="0"/>
        <v>19686.06</v>
      </c>
      <c r="Y42" s="25" t="s">
        <v>144</v>
      </c>
      <c r="Z42" s="25" t="s">
        <v>144</v>
      </c>
      <c r="AA42" s="25"/>
      <c r="AB42" s="25" t="s">
        <v>140</v>
      </c>
      <c r="AC42" s="25" t="s">
        <v>144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/>
      <c r="AS42" s="29">
        <v>41121</v>
      </c>
      <c r="AT42" s="83">
        <v>1598.6</v>
      </c>
      <c r="AU42" s="25">
        <v>2910</v>
      </c>
      <c r="AV42" s="33" t="s">
        <v>402</v>
      </c>
      <c r="AW42" s="97">
        <v>42903</v>
      </c>
      <c r="AX42" s="13" t="s">
        <v>140</v>
      </c>
      <c r="AY42" s="13" t="s">
        <v>140</v>
      </c>
      <c r="AZ42" s="25" t="s">
        <v>144</v>
      </c>
      <c r="BA42" s="33" t="s">
        <v>311</v>
      </c>
      <c r="BB42" s="25" t="s">
        <v>166</v>
      </c>
      <c r="BC42" s="33" t="s">
        <v>332</v>
      </c>
      <c r="BD42" s="80" t="s">
        <v>365</v>
      </c>
      <c r="BE42" s="34">
        <v>146209</v>
      </c>
      <c r="BF42" s="35">
        <v>121966.6</v>
      </c>
      <c r="BG42" s="31">
        <v>40598</v>
      </c>
      <c r="BH42" s="31">
        <v>40667</v>
      </c>
      <c r="BI42" s="25" t="s">
        <v>140</v>
      </c>
      <c r="BJ42" s="56" t="s">
        <v>140</v>
      </c>
      <c r="BK42" s="36" t="s">
        <v>144</v>
      </c>
      <c r="BL42" s="25" t="s">
        <v>140</v>
      </c>
      <c r="BM42" s="25" t="s">
        <v>140</v>
      </c>
      <c r="BN42" s="59" t="s">
        <v>140</v>
      </c>
      <c r="BO42" s="36" t="s">
        <v>144</v>
      </c>
      <c r="BP42" s="25" t="s">
        <v>140</v>
      </c>
      <c r="BQ42" s="25" t="s">
        <v>140</v>
      </c>
      <c r="BR42" s="77" t="s">
        <v>387</v>
      </c>
    </row>
    <row r="43" spans="1:70" ht="95.25" customHeight="1" thickBot="1">
      <c r="A43" s="41">
        <v>5820414</v>
      </c>
      <c r="B43" s="42" t="s">
        <v>136</v>
      </c>
      <c r="C43" s="42" t="s">
        <v>367</v>
      </c>
      <c r="D43" s="42">
        <v>1</v>
      </c>
      <c r="E43" s="43" t="s">
        <v>137</v>
      </c>
      <c r="F43" s="44">
        <v>321712</v>
      </c>
      <c r="G43" s="45" t="s">
        <v>219</v>
      </c>
      <c r="H43" s="46">
        <v>39281</v>
      </c>
      <c r="I43" s="46">
        <v>46585</v>
      </c>
      <c r="J43" s="45">
        <v>840</v>
      </c>
      <c r="K43" s="47">
        <v>50000</v>
      </c>
      <c r="L43" s="48">
        <v>0.17</v>
      </c>
      <c r="M43" s="48">
        <v>0</v>
      </c>
      <c r="N43" s="49" t="s">
        <v>141</v>
      </c>
      <c r="O43" s="49" t="s">
        <v>259</v>
      </c>
      <c r="P43" s="49" t="s">
        <v>260</v>
      </c>
      <c r="Q43" s="42" t="s">
        <v>140</v>
      </c>
      <c r="R43" s="42" t="s">
        <v>140</v>
      </c>
      <c r="S43" s="50">
        <v>1613464.34</v>
      </c>
      <c r="T43" s="50">
        <v>1296110.13</v>
      </c>
      <c r="U43" s="50">
        <v>317354.21</v>
      </c>
      <c r="V43" s="50">
        <v>0</v>
      </c>
      <c r="W43" s="92">
        <v>0</v>
      </c>
      <c r="X43" s="89">
        <f t="shared" si="0"/>
        <v>58266.11</v>
      </c>
      <c r="Y43" s="42" t="s">
        <v>144</v>
      </c>
      <c r="Z43" s="42" t="s">
        <v>144</v>
      </c>
      <c r="AA43" s="42" t="s">
        <v>144</v>
      </c>
      <c r="AB43" s="42" t="s">
        <v>271</v>
      </c>
      <c r="AC43" s="42" t="s">
        <v>144</v>
      </c>
      <c r="AD43" s="51">
        <v>0</v>
      </c>
      <c r="AE43" s="51">
        <v>0</v>
      </c>
      <c r="AF43" s="51">
        <v>0</v>
      </c>
      <c r="AG43" s="51">
        <v>0</v>
      </c>
      <c r="AH43" s="51">
        <v>0</v>
      </c>
      <c r="AI43" s="51">
        <v>0</v>
      </c>
      <c r="AJ43" s="51">
        <v>0</v>
      </c>
      <c r="AK43" s="51">
        <v>0</v>
      </c>
      <c r="AL43" s="51">
        <v>0</v>
      </c>
      <c r="AM43" s="51">
        <v>0</v>
      </c>
      <c r="AN43" s="51">
        <v>0</v>
      </c>
      <c r="AO43" s="51">
        <v>0</v>
      </c>
      <c r="AP43" s="51">
        <v>0</v>
      </c>
      <c r="AQ43" s="51">
        <v>0</v>
      </c>
      <c r="AR43" s="51"/>
      <c r="AS43" s="52">
        <v>39702</v>
      </c>
      <c r="AT43" s="84">
        <v>4123.95</v>
      </c>
      <c r="AU43" s="42">
        <v>4310</v>
      </c>
      <c r="AV43" s="42">
        <v>1</v>
      </c>
      <c r="AW43" s="52">
        <v>47681</v>
      </c>
      <c r="AX43" s="44" t="s">
        <v>140</v>
      </c>
      <c r="AY43" s="44" t="s">
        <v>140</v>
      </c>
      <c r="AZ43" s="42" t="s">
        <v>144</v>
      </c>
      <c r="BA43" s="53" t="s">
        <v>312</v>
      </c>
      <c r="BB43" s="42" t="s">
        <v>166</v>
      </c>
      <c r="BC43" s="53" t="s">
        <v>168</v>
      </c>
      <c r="BD43" s="86" t="s">
        <v>391</v>
      </c>
      <c r="BE43" s="54">
        <v>303000</v>
      </c>
      <c r="BF43" s="54" t="s">
        <v>366</v>
      </c>
      <c r="BG43" s="55" t="s">
        <v>366</v>
      </c>
      <c r="BH43" s="55">
        <v>39940</v>
      </c>
      <c r="BI43" s="42" t="s">
        <v>140</v>
      </c>
      <c r="BJ43" s="57" t="s">
        <v>140</v>
      </c>
      <c r="BK43" s="53" t="s">
        <v>144</v>
      </c>
      <c r="BL43" s="53" t="s">
        <v>144</v>
      </c>
      <c r="BM43" s="42" t="s">
        <v>140</v>
      </c>
      <c r="BN43" s="74" t="s">
        <v>140</v>
      </c>
      <c r="BO43" s="75" t="s">
        <v>144</v>
      </c>
      <c r="BP43" s="42" t="s">
        <v>140</v>
      </c>
      <c r="BQ43" s="42" t="s">
        <v>140</v>
      </c>
      <c r="BR43" s="79" t="s">
        <v>388</v>
      </c>
    </row>
  </sheetData>
  <sheetProtection/>
  <autoFilter ref="A3:BR43"/>
  <mergeCells count="11">
    <mergeCell ref="A1:A2"/>
    <mergeCell ref="B1:B2"/>
    <mergeCell ref="E1:R1"/>
    <mergeCell ref="S1:X1"/>
    <mergeCell ref="Y1:AC1"/>
    <mergeCell ref="C1:C2"/>
    <mergeCell ref="AD1:AU1"/>
    <mergeCell ref="D1:D2"/>
    <mergeCell ref="AV1:AY1"/>
    <mergeCell ref="AZ1:BJ1"/>
    <mergeCell ref="BK1:BR1"/>
  </mergeCells>
  <printOptions/>
  <pageMargins left="0.7" right="0.7" top="0.75" bottom="0.75" header="0.3" footer="0.3"/>
  <pageSetup horizontalDpi="300" verticalDpi="300" orientation="portrait" paperSize="9" r:id="rId1"/>
  <ignoredErrors>
    <ignoredError sqref="AV32:AV36 AV28:AV29 AV22:AV26 AV19 AV10:AV11 AV6:AV8 AV16:AV18 AV14 AV12:AW12 AV27:AW27 AV21 AV39:AW3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29"/>
  <sheetViews>
    <sheetView zoomScalePageLayoutView="0" workbookViewId="0" topLeftCell="A1">
      <selection activeCell="A33" sqref="A33"/>
    </sheetView>
  </sheetViews>
  <sheetFormatPr defaultColWidth="9.140625" defaultRowHeight="15"/>
  <cols>
    <col min="1" max="1" width="178.140625" style="0" customWidth="1"/>
  </cols>
  <sheetData>
    <row r="1" ht="15">
      <c r="A1" s="8" t="s">
        <v>107</v>
      </c>
    </row>
    <row r="3" ht="15">
      <c r="A3" s="8" t="s">
        <v>108</v>
      </c>
    </row>
    <row r="4" ht="15">
      <c r="A4" s="9" t="s">
        <v>109</v>
      </c>
    </row>
    <row r="5" ht="15">
      <c r="A5" s="9" t="s">
        <v>110</v>
      </c>
    </row>
    <row r="6" ht="15">
      <c r="A6" s="9" t="s">
        <v>111</v>
      </c>
    </row>
    <row r="7" ht="15">
      <c r="A7" s="9" t="s">
        <v>112</v>
      </c>
    </row>
    <row r="8" ht="15">
      <c r="A8" s="9" t="s">
        <v>113</v>
      </c>
    </row>
    <row r="9" ht="15">
      <c r="A9" s="9" t="s">
        <v>114</v>
      </c>
    </row>
    <row r="10" ht="15">
      <c r="A10" s="9" t="s">
        <v>115</v>
      </c>
    </row>
    <row r="11" ht="15">
      <c r="A11" s="10"/>
    </row>
    <row r="12" ht="15">
      <c r="A12" s="8" t="s">
        <v>116</v>
      </c>
    </row>
    <row r="13" ht="15">
      <c r="A13" s="9" t="s">
        <v>117</v>
      </c>
    </row>
    <row r="14" ht="15">
      <c r="A14" s="9" t="s">
        <v>113</v>
      </c>
    </row>
    <row r="15" ht="15">
      <c r="A15" s="9" t="s">
        <v>118</v>
      </c>
    </row>
    <row r="16" ht="15">
      <c r="A16" s="9" t="s">
        <v>119</v>
      </c>
    </row>
    <row r="17" ht="15">
      <c r="A17" s="9" t="s">
        <v>120</v>
      </c>
    </row>
    <row r="18" ht="15">
      <c r="A18" s="9" t="s">
        <v>121</v>
      </c>
    </row>
    <row r="19" ht="15">
      <c r="A19" s="10" t="s">
        <v>122</v>
      </c>
    </row>
    <row r="20" ht="15">
      <c r="A20" s="10"/>
    </row>
    <row r="21" ht="15">
      <c r="A21" s="8" t="s">
        <v>123</v>
      </c>
    </row>
    <row r="22" ht="15">
      <c r="A22" s="9" t="s">
        <v>117</v>
      </c>
    </row>
    <row r="23" ht="15">
      <c r="A23" s="9" t="s">
        <v>113</v>
      </c>
    </row>
    <row r="24" ht="15">
      <c r="A24" s="9" t="s">
        <v>124</v>
      </c>
    </row>
    <row r="25" ht="15">
      <c r="A25" s="9" t="s">
        <v>125</v>
      </c>
    </row>
    <row r="26" ht="15">
      <c r="A26" s="9" t="s">
        <v>126</v>
      </c>
    </row>
    <row r="27" ht="15">
      <c r="A27" s="9" t="s">
        <v>120</v>
      </c>
    </row>
    <row r="28" ht="15">
      <c r="A28" s="9" t="s">
        <v>121</v>
      </c>
    </row>
    <row r="29" ht="15">
      <c r="A29" s="10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Manov</cp:lastModifiedBy>
  <cp:lastPrinted>2020-08-12T10:55:05Z</cp:lastPrinted>
  <dcterms:created xsi:type="dcterms:W3CDTF">2016-08-05T09:12:23Z</dcterms:created>
  <dcterms:modified xsi:type="dcterms:W3CDTF">2020-09-08T13:28:44Z</dcterms:modified>
  <cp:category/>
  <cp:version/>
  <cp:contentType/>
  <cp:contentStatus/>
</cp:coreProperties>
</file>